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97" documentId="120_S{2AC9BD13-BADA-5192-A53E-5A8FF88502F6}" xr6:coauthVersionLast="47" xr6:coauthVersionMax="47" xr10:uidLastSave="{D55E38ED-717D-4240-892D-32F2B943CB9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<sst xmlns="http://schemas.openxmlformats.org/spreadsheetml/2006/main" count="180290" uniqueCount="39129">
  <si>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</si>
  <si>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</si>
  <si>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</si>
  <si>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</si>
  <si>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</si>
  <si>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</si>
  <si>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</si>
  <si>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</si>
  <si>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</si>
  <si>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</si>
  <si>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</si>
  <si>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</si>
  <si>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</si>
  <si>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</si>
  <si>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</si>
  <si>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</si>
  <si>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</si>
  <si>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</si>
  <si>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</si>
  <si>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</si>
  <si>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</si>
  <si>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</si>
  <si>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</si>
  <si>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</si>
  <si>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</si>
  <si>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</si>
  <si>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</si>
  <si>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</si>
  <si>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</si>
  <si>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</si>
  <si>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</si>
  <si>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</si>
  <si>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</si>
  <si>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</si>
  <si>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</si>
  <si>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</si>
  <si>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</si>
  <si>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</si>
  <si>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</si>
  <si>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</si>
  <si>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</si>
  <si>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</si>
  <si>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</si>
  <si>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</si>
  <si>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</si>
  <si>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</si>
  <si>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</si>
  <si>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</si>
  <si>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</si>
  <si>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</si>
  <si>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</si>
  <si>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</si>
  <si>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</si>
  <si>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</si>
  <si>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</si>
  <si>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</si>
  <si>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</si>
  <si>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</si>
  <si>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</si>
  <si>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</si>
  <si>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</si>
  <si>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</si>
  <si>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</si>
  <si>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</si>
  <si>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</si>
  <si>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</si>
  <si>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</si>
  <si>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</si>
  <si>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</si>
  <si>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</si>
  <si>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</si>
  <si>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</si>
  <si>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</si>
  <si>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</si>
  <si>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</si>
  <si>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</si>
  <si>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</si>
  <si>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</si>
  <si>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</si>
  <si>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</si>
  <si>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</si>
  <si>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</si>
  <si>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</si>
  <si>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</si>
  <si>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</si>
  <si>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</si>
  <si>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</si>
  <si>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</si>
  <si>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</si>
  <si>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</si>
  <si>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</si>
  <si>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</si>
  <si>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</si>
  <si>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</si>
  <si>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</si>
  <si>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</si>
  <si>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</si>
  <si>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</si>
  <si>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</si>
  <si>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</si>
  <si>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</si>
  <si>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</si>
  <si>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</si>
  <si>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</si>
  <si>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</si>
  <si>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</si>
  <si>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</si>
  <si>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</si>
  <si>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</si>
  <si>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</si>
  <si>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</si>
  <si>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</si>
  <si>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</si>
  <si>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</si>
  <si>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</si>
  <si>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</si>
  <si>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</si>
  <si>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</si>
  <si>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</si>
  <si>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</si>
  <si>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</si>
  <si>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</si>
  <si>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</si>
  <si>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</si>
  <si>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</si>
  <si>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</si>
  <si>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</si>
  <si>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</si>
  <si>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</si>
  <si>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</si>
  <si>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</si>
  <si>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</si>
  <si>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</si>
  <si>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</si>
  <si>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</si>
  <si>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</si>
  <si>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</si>
  <si>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</si>
  <si>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</si>
  <si>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</si>
  <si>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</si>
  <si>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</si>
  <si>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</si>
  <si>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</si>
  <si>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</si>
  <si>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</si>
  <si>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</si>
  <si>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</si>
  <si>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</si>
  <si>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</si>
  <si>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</si>
  <si>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</si>
  <si>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</si>
  <si>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</si>
  <si>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</si>
  <si>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</si>
  <si>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</si>
  <si>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</si>
  <si>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</si>
  <si>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</si>
  <si>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</si>
  <si>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</si>
  <si>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</si>
  <si>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</si>
  <si>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</si>
  <si>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</si>
  <si>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</si>
  <si>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</si>
  <si>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</si>
  <si>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</si>
  <si>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</si>
  <si>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</si>
  <si>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</si>
  <si>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</si>
  <si>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</si>
  <si>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</si>
  <si>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</si>
  <si>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</si>
  <si>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</si>
  <si>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</si>
  <si>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</si>
  <si>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</si>
  <si>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</si>
  <si>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</si>
  <si>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</si>
  <si>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</si>
  <si>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</si>
  <si>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</si>
  <si>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</si>
  <si>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</si>
  <si>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</si>
  <si>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</si>
  <si>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</si>
  <si>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</si>
  <si>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</si>
  <si>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</si>
  <si>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</si>
  <si>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</si>
  <si>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</si>
  <si>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</si>
  <si>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</si>
  <si>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</si>
  <si>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</si>
  <si>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</si>
  <si>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</si>
  <si>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</si>
  <si>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</si>
  <si>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</si>
  <si>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</si>
  <si>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</si>
  <si>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</si>
  <si>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</si>
  <si>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</si>
  <si>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</si>
  <si>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</si>
  <si>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</si>
  <si>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</si>
  <si>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</si>
  <si>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</si>
  <si>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</si>
  <si>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</si>
  <si>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</si>
  <si>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</si>
  <si>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</si>
  <si>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</si>
  <si>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</si>
  <si>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</si>
  <si>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</si>
  <si>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</si>
  <si>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</si>
  <si>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</si>
  <si>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</si>
  <si>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</si>
  <si>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</si>
  <si>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</si>
  <si>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</si>
  <si>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</si>
  <si>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</si>
  <si>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</si>
  <si>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</si>
  <si>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</si>
  <si>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</si>
  <si>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</si>
  <si>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</si>
  <si>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</si>
  <si>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</si>
  <si>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</si>
  <si>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</si>
  <si>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</si>
  <si>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</si>
  <si>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</si>
  <si>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</si>
  <si>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</si>
  <si>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</si>
  <si>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</si>
  <si>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</si>
  <si>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</si>
  <si>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</si>
  <si>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</si>
  <si>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</si>
  <si>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</si>
  <si>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</si>
  <si>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</si>
  <si>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</si>
  <si>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</si>
  <si>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</si>
  <si>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</si>
  <si>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</si>
  <si>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</si>
  <si>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</si>
  <si>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</si>
  <si>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</si>
  <si>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</si>
  <si>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</si>
  <si>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</si>
  <si>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</si>
  <si>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</si>
  <si>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</si>
  <si>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</si>
  <si>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</si>
  <si>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</si>
  <si>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</si>
  <si>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</si>
  <si>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</si>
  <si>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</si>
  <si>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</si>
  <si>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</si>
  <si>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</si>
  <si>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</si>
  <si>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</si>
  <si>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</si>
  <si>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</si>
  <si>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</si>
  <si>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</si>
  <si>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</si>
  <si>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</si>
  <si>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</si>
  <si>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</si>
  <si>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</si>
  <si>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</si>
  <si>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</si>
  <si>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</si>
  <si>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</si>
  <si>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</si>
  <si>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</si>
  <si>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</si>
  <si>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</si>
  <si>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</si>
  <si>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</si>
  <si>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</si>
  <si>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</si>
  <si>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</si>
  <si>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</si>
  <si>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</si>
  <si>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</si>
  <si>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</si>
  <si>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</si>
  <si>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</si>
  <si>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</si>
  <si>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</si>
  <si>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</si>
  <si>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</si>
  <si>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</si>
  <si>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</si>
  <si>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</si>
  <si>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</si>
  <si>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</si>
  <si>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</si>
  <si>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</si>
  <si>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</si>
  <si>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</si>
  <si>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</si>
  <si>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</si>
  <si>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</si>
  <si>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</si>
  <si>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</si>
  <si>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</si>
  <si>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</si>
  <si>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</si>
  <si>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</si>
  <si>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</si>
  <si>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</si>
  <si>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</si>
  <si>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</si>
  <si>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</si>
  <si>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</si>
  <si>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</si>
  <si>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</si>
  <si>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</si>
  <si>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</si>
  <si>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</si>
  <si>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</si>
  <si>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</si>
  <si>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</si>
  <si>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</si>
  <si>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</si>
  <si>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</si>
  <si>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</si>
  <si>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</si>
  <si>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</si>
  <si>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</si>
  <si>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</si>
  <si>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</si>
  <si>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</si>
  <si>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</si>
  <si>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</si>
  <si>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</si>
  <si>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</si>
  <si>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</si>
  <si>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</si>
  <si>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</si>
  <si>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</si>
  <si>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</si>
  <si>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</si>
  <si>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</si>
  <si>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</si>
  <si>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</si>
  <si>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</si>
  <si>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</si>
  <si>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</si>
  <si>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</si>
  <si>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</si>
  <si>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</si>
  <si>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</si>
  <si>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</si>
  <si>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</si>
  <si>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</si>
  <si>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</si>
  <si>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</si>
  <si>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</si>
  <si>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</si>
  <si>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</si>
  <si>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</si>
  <si>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</si>
  <si>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</si>
  <si>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</si>
  <si>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</si>
  <si>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</si>
  <si>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</si>
  <si>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</si>
  <si>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</si>
  <si>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</si>
  <si>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</si>
  <si>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</si>
  <si>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</si>
  <si>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</si>
  <si>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</si>
  <si>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</si>
  <si>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</si>
  <si>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</si>
  <si>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</si>
  <si>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</si>
  <si>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</si>
  <si>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</si>
  <si>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</si>
  <si>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</si>
  <si>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</si>
  <si>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</si>
  <si>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</si>
  <si>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</si>
  <si>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</si>
  <si>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</si>
  <si>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</si>
  <si>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</si>
  <si>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</si>
  <si>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</si>
  <si>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</si>
  <si>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</si>
  <si>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</si>
  <si>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</si>
  <si>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</si>
  <si>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</si>
  <si>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</si>
  <si>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</si>
  <si>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</si>
  <si>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</si>
  <si>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</si>
  <si>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</si>
  <si>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</si>
  <si>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</si>
  <si>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</si>
  <si>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</si>
  <si>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</si>
  <si>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</si>
  <si>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</si>
  <si>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</si>
  <si>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</si>
  <si>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</si>
  <si>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</si>
  <si>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</si>
  <si>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</si>
  <si>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</si>
  <si>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</si>
  <si>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</si>
  <si>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</si>
  <si>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</si>
  <si>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</si>
  <si>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</si>
  <si>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</si>
  <si>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</si>
  <si>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</si>
  <si>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</si>
  <si>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</si>
  <si>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</si>
  <si>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</si>
  <si>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</si>
  <si>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</si>
  <si>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</si>
  <si>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</si>
  <si>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</si>
  <si>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</si>
  <si>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</si>
  <si>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</si>
  <si>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</si>
  <si>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</si>
  <si>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</si>
  <si>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</si>
  <si>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</si>
  <si>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</si>
  <si>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</si>
  <si>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</si>
  <si>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</si>
  <si>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</si>
  <si>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</si>
  <si>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</si>
  <si>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</si>
  <si>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</si>
  <si>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</si>
  <si>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</si>
  <si>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</si>
  <si>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</si>
  <si>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</si>
  <si>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</si>
  <si>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</si>
  <si>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</si>
  <si>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</si>
  <si>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</si>
  <si>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</si>
  <si>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</si>
  <si>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</si>
  <si>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</si>
  <si>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</si>
  <si>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</si>
  <si>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</si>
  <si>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</si>
  <si>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</si>
  <si>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</si>
  <si>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</si>
  <si>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</si>
  <si>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</si>
  <si>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</si>
  <si>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</si>
  <si>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</si>
  <si>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</si>
  <si>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</si>
  <si>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</si>
  <si>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</si>
  <si>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</si>
  <si>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</si>
  <si>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</si>
  <si>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</si>
  <si>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</si>
  <si>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</si>
  <si>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</si>
  <si>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</si>
  <si>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</si>
  <si>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</si>
  <si>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</si>
  <si>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</si>
  <si>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</si>
  <si>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</si>
  <si>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</si>
  <si>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</si>
  <si>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</si>
  <si>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</si>
  <si>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</si>
  <si>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</si>
  <si>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</si>
  <si>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</si>
  <si>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</si>
  <si>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</si>
  <si>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</si>
  <si>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</si>
  <si>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</si>
  <si>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</si>
  <si>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</si>
  <si>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</si>
  <si>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</si>
  <si>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</si>
  <si>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</si>
  <si>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</si>
  <si>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</si>
  <si>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</si>
  <si>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</si>
  <si>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</si>
  <si>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</si>
  <si>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</si>
  <si>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</si>
  <si>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</si>
  <si>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</si>
  <si>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</si>
  <si>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</si>
  <si>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</si>
  <si>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</si>
  <si>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</si>
  <si>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</si>
  <si>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</si>
  <si>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</si>
  <si>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</si>
  <si>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</si>
  <si>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</si>
  <si>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</si>
  <si>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</si>
  <si>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</si>
  <si>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</si>
  <si>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</si>
  <si>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</si>
  <si>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</si>
  <si>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</si>
  <si>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</si>
  <si>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</si>
  <si>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</si>
  <si>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</si>
  <si>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</si>
  <si>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</si>
  <si>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</si>
  <si>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</si>
  <si>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</si>
  <si>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</si>
  <si>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</si>
  <si>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</si>
  <si>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</si>
  <si>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</si>
  <si>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</si>
  <si>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</si>
  <si>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</si>
  <si>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</si>
  <si>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</si>
  <si>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</si>
  <si>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</si>
  <si>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</si>
  <si>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</si>
  <si>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</si>
  <si>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</si>
  <si>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</si>
  <si>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</si>
  <si>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</si>
  <si>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</si>
  <si>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</si>
  <si>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</si>
  <si>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</si>
  <si>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</si>
  <si>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</si>
  <si>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</si>
  <si>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</si>
  <si>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</si>
  <si>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</si>
  <si>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</si>
  <si>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</si>
  <si>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</si>
  <si>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</si>
  <si>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</si>
  <si>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</si>
  <si>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</si>
  <si>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</si>
  <si>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</si>
  <si>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</si>
  <si>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</si>
  <si>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</si>
  <si>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</si>
  <si>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</si>
  <si>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</si>
  <si>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</si>
  <si>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</si>
  <si>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</si>
  <si>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</si>
  <si>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</si>
  <si>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</si>
  <si>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</si>
  <si>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</si>
  <si>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</si>
  <si>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</si>
  <si>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</si>
  <si>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</si>
  <si>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</si>
  <si>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</si>
  <si>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</si>
  <si>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</si>
  <si>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</si>
  <si>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</si>
  <si>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</si>
  <si>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</si>
  <si>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</si>
  <si>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</si>
  <si>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</si>
  <si>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</si>
  <si>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</si>
  <si>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</si>
  <si>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</si>
  <si>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</si>
  <si>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</si>
  <si>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</si>
  <si>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</si>
  <si>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</si>
  <si>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</si>
  <si>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</si>
  <si>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</si>
  <si>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</si>
  <si>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</si>
  <si>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</si>
  <si>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</si>
  <si>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</si>
  <si>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</si>
  <si>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</si>
  <si>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</si>
  <si>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</si>
  <si>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</si>
  <si>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</si>
  <si>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</si>
  <si>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</si>
  <si>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</si>
  <si>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</si>
  <si>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</si>
  <si>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</si>
  <si>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</si>
  <si>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</si>
  <si>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</si>
  <si>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</si>
  <si>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</si>
  <si>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</si>
  <si>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</si>
  <si>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</si>
  <si>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</si>
  <si>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</si>
  <si>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</si>
  <si>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</si>
  <si>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</si>
  <si>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</si>
  <si>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</si>
  <si>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</si>
  <si>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</si>
  <si>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</si>
  <si>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</si>
  <si>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</si>
  <si>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</si>
  <si>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</si>
  <si>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</si>
  <si>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</si>
  <si>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</si>
  <si>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</si>
  <si>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</si>
  <si>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</si>
  <si>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</si>
  <si>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</si>
  <si>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</si>
  <si>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</si>
  <si>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</si>
  <si>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</si>
  <si>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</si>
  <si>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</si>
  <si>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</si>
  <si>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</si>
  <si>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</si>
  <si>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</si>
  <si>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</si>
  <si>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</si>
  <si>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</si>
  <si>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</si>
  <si>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</si>
  <si>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</si>
  <si>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</si>
  <si>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</si>
  <si>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</si>
  <si>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</si>
  <si>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</si>
  <si>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</si>
  <si>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</si>
  <si>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</si>
  <si>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</si>
  <si>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</si>
  <si>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</si>
  <si>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</si>
  <si>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</si>
  <si>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</si>
  <si>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</si>
  <si>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</si>
  <si>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</si>
  <si>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</si>
  <si>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</si>
  <si>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</si>
  <si>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</si>
  <si>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</si>
  <si>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</si>
  <si>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</si>
  <si>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</si>
  <si>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</si>
  <si>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</si>
  <si>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</si>
  <si>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</si>
  <si>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</si>
  <si>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</si>
  <si>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</si>
  <si>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</si>
  <si>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</si>
  <si>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</si>
  <si>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</si>
  <si>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</si>
  <si>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</si>
  <si>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</si>
  <si>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</si>
  <si>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</si>
  <si>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</si>
  <si>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</si>
  <si>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</si>
  <si>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</si>
  <si>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</si>
  <si>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</si>
  <si>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</si>
  <si>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</si>
  <si>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</si>
  <si>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</si>
  <si>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</si>
  <si>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</si>
  <si>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</si>
  <si>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</si>
  <si>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</si>
  <si>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</si>
  <si>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</si>
  <si>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</si>
  <si>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</si>
  <si>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</si>
  <si>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</si>
  <si>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</si>
  <si>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</si>
  <si>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</si>
  <si>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</si>
  <si>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</si>
  <si>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</si>
  <si>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</si>
  <si>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</si>
  <si>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</si>
  <si>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</si>
  <si>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</si>
  <si>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</si>
  <si>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</si>
  <si>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</si>
  <si>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</si>
  <si>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</si>
  <si>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</si>
  <si>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</si>
  <si>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</si>
  <si>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</si>
  <si>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</si>
  <si>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</si>
  <si>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</si>
  <si>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</si>
  <si>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</si>
  <si>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</si>
  <si>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</si>
  <si>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</si>
  <si>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</si>
  <si>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</si>
  <si>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</si>
  <si>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</si>
  <si>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</si>
  <si>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</si>
  <si>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</si>
  <si>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</si>
  <si>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</si>
  <si>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</si>
  <si>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</si>
  <si>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</si>
  <si>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</si>
  <si>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</si>
  <si>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</si>
  <si>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</si>
  <si>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</si>
  <si>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</si>
  <si>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</si>
  <si>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</si>
  <si>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</si>
  <si>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</si>
  <si>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</si>
  <si>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</si>
  <si>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</si>
  <si>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</si>
  <si>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</si>
  <si>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</si>
  <si>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</si>
  <si>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</si>
  <si>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</si>
  <si>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</si>
  <si>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</si>
  <si>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</si>
  <si>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</si>
  <si>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</si>
  <si>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</si>
  <si>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</si>
  <si>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</si>
  <si>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</si>
  <si>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</si>
  <si>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</si>
  <si>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</si>
  <si>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</si>
  <si>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</si>
  <si>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</si>
  <si>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</si>
  <si>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</si>
  <si>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</si>
  <si>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</si>
  <si>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</si>
  <si>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</si>
  <si>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</si>
  <si>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</si>
  <si>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</si>
  <si>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</si>
  <si>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</si>
  <si>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</si>
  <si>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</si>
  <si>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</si>
  <si>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</si>
  <si>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</si>
  <si>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</si>
  <si>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</si>
  <si>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</si>
  <si>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</si>
  <si>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</si>
  <si>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</si>
  <si>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</si>
  <si>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</si>
  <si>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</si>
  <si>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</si>
  <si>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</si>
  <si>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</si>
  <si>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</si>
  <si>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</si>
  <si>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</si>
  <si>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</si>
  <si>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</si>
  <si>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</si>
  <si>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</si>
  <si>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</si>
  <si>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</si>
  <si>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</si>
  <si>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</si>
  <si>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</si>
  <si>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</si>
  <si>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</si>
  <si>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</si>
  <si>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</si>
  <si>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</si>
  <si>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</si>
  <si>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</si>
  <si>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</si>
  <si>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</si>
  <si>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</si>
  <si>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</si>
  <si>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</si>
  <si>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</si>
  <si>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</si>
  <si>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</si>
  <si>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</si>
  <si>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</si>
  <si>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</si>
  <si>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</si>
  <si>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</si>
  <si>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</si>
  <si>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</si>
  <si>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</si>
  <si>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</si>
  <si>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</si>
  <si>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</si>
  <si>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</si>
  <si>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</si>
  <si>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</si>
  <si>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</si>
  <si>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</si>
  <si>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</si>
  <si>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</si>
  <si>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</si>
  <si>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</si>
  <si>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</si>
  <si>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</si>
  <si>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</si>
  <si>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</si>
  <si>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</si>
  <si>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</si>
  <si>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</si>
  <si>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</si>
  <si>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</si>
  <si>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</si>
  <si>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</si>
  <si>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</si>
  <si>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</si>
  <si>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</si>
  <si>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</si>
  <si>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</si>
  <si>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</si>
  <si>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</si>
  <si>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</si>
  <si>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</si>
  <si>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</si>
  <si>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</si>
  <si>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</si>
  <si>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</si>
  <si>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</si>
  <si>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</si>
  <si>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</si>
  <si>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</si>
  <si>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</si>
  <si>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</si>
  <si>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</si>
  <si>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</si>
  <si>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</si>
  <si>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</si>
  <si>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</si>
  <si>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</si>
  <si>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</si>
  <si>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</si>
  <si>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</si>
  <si>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</si>
  <si>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</si>
  <si>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</si>
  <si>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</si>
  <si>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</si>
  <si>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</si>
  <si>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</si>
  <si>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</si>
  <si>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</si>
  <si>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</si>
  <si>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</si>
  <si>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</si>
  <si>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</si>
  <si>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</si>
  <si>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</si>
  <si>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</si>
  <si>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</si>
  <si>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</si>
  <si>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</si>
  <si>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</si>
  <si>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</si>
  <si>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</si>
  <si>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</si>
  <si>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</si>
  <si>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</si>
  <si>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</si>
  <si>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</si>
  <si>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</si>
  <si>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</si>
  <si>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</si>
  <si>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</si>
  <si>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</si>
  <si>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</si>
  <si>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</si>
  <si>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</si>
  <si>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</si>
  <si>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</si>
  <si>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</si>
  <si>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</si>
  <si>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</si>
  <si>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</si>
  <si>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</si>
  <si>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</si>
  <si>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</si>
  <si>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</si>
  <si>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</si>
  <si>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</si>
  <si>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</si>
  <si>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</si>
  <si>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</si>
  <si>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</si>
  <si>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</si>
  <si>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</si>
  <si>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</si>
  <si>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</si>
  <si>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</si>
  <si>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</si>
  <si>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</si>
  <si>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</si>
  <si>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</si>
  <si>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</si>
  <si>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</si>
  <si>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</si>
  <si>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</si>
  <si>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</si>
  <si>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</si>
  <si>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</si>
  <si>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</si>
  <si>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</si>
  <si>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</si>
  <si>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</si>
  <si>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</si>
  <si>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</si>
  <si>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</si>
  <si>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</si>
  <si>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</si>
  <si>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</si>
  <si>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</si>
  <si>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</si>
  <si>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</si>
  <si>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</si>
  <si>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</si>
  <si>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</si>
  <si>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</si>
  <si>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</si>
  <si>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</si>
  <si>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</si>
  <si>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</si>
  <si>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</si>
  <si>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</si>
  <si>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</si>
  <si>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</si>
  <si>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</si>
  <si>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</si>
  <si>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</si>
  <si>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</si>
  <si>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</si>
  <si>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</si>
  <si>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</si>
  <si>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</si>
  <si>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</si>
  <si>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</si>
  <si>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</si>
  <si>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</si>
  <si>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</si>
  <si>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</si>
  <si>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</si>
  <si>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</si>
  <si>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</si>
  <si>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</si>
  <si>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</si>
  <si>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</si>
  <si>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</si>
  <si>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</si>
  <si>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</si>
  <si>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</si>
  <si>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</si>
  <si>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</si>
  <si>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</si>
  <si>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</si>
  <si>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</si>
  <si>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</si>
  <si>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</si>
  <si>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</si>
  <si>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</si>
  <si>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</si>
  <si>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</si>
  <si>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</si>
  <si>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</si>
  <si>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</si>
  <si>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</si>
  <si>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</si>
  <si>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</si>
  <si>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</si>
  <si>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</si>
  <si>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</si>
  <si>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</si>
  <si>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</si>
  <si>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</si>
  <si>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</si>
  <si>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</si>
  <si>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</si>
  <si>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</si>
  <si>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</si>
  <si>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</si>
  <si>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</si>
  <si>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</si>
  <si>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</si>
  <si>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</si>
  <si>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</si>
  <si>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</si>
  <si>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</si>
  <si>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</si>
  <si>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</si>
  <si>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</si>
  <si>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</si>
  <si>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</si>
  <si>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</si>
  <si>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</si>
  <si>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</si>
  <si>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</si>
  <si>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</si>
  <si>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</si>
  <si>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</si>
  <si>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</si>
  <si>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</si>
  <si>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</si>
  <si>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</si>
  <si>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</si>
  <si>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</si>
  <si>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</si>
  <si>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</si>
  <si>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</si>
  <si>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</si>
  <si>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</si>
  <si>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</si>
  <si>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</si>
  <si>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</si>
  <si>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</si>
  <si>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</si>
  <si>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</si>
  <si>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</si>
  <si>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</si>
  <si>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</si>
  <si>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</si>
  <si>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</si>
  <si>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</si>
  <si>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</si>
  <si>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</si>
  <si>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</si>
  <si>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</si>
  <si>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</si>
  <si>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</si>
  <si>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</si>
  <si>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</si>
  <si>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</si>
  <si>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</si>
  <si>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</si>
  <si>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</si>
  <si>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</si>
  <si>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</si>
  <si>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</si>
  <si>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</si>
  <si>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</si>
  <si>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</si>
  <si>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</si>
  <si>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</si>
  <si>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</si>
  <si>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</si>
  <si>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</si>
  <si>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</si>
  <si>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</si>
  <si>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</si>
  <si>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</si>
  <si>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</si>
  <si>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</si>
  <si>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</si>
  <si>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</si>
  <si>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</si>
  <si>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</si>
  <si>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</si>
  <si>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</si>
  <si>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</si>
  <si>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</si>
  <si>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</si>
  <si>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</si>
  <si>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</si>
  <si>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</si>
  <si>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</si>
  <si>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</si>
  <si>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</si>
  <si>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</si>
  <si>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</si>
  <si>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</si>
  <si>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</si>
  <si>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</si>
  <si>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</si>
  <si>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</si>
  <si>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</si>
  <si>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</si>
  <si>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</si>
  <si>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</si>
  <si>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</si>
  <si>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</si>
  <si>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</si>
  <si>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</si>
  <si>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</si>
  <si>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</si>
  <si>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</si>
  <si>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</si>
  <si>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</si>
  <si>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</si>
  <si>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</si>
  <si>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</si>
  <si>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</si>
  <si>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</si>
  <si>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</si>
  <si>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</si>
  <si>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</si>
  <si>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</si>
  <si>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</si>
  <si>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</si>
  <si>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</si>
  <si>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</si>
  <si>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</si>
  <si>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</si>
  <si>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</si>
  <si>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</si>
  <si>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</si>
  <si>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</si>
  <si>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</si>
  <si>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</si>
  <si>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</si>
  <si>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</si>
  <si>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</si>
  <si>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</si>
  <si>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</si>
  <si>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</si>
  <si>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</si>
  <si>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</si>
  <si>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</si>
  <si>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</si>
  <si>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</si>
  <si>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</si>
  <si>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</si>
  <si>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</si>
  <si>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</si>
  <si>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</si>
  <si>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</si>
  <si>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</si>
  <si>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</si>
  <si>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</si>
  <si>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</si>
  <si>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</si>
  <si>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</si>
  <si>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</si>
  <si>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</si>
  <si>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</si>
  <si>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</si>
  <si>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</si>
  <si>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</si>
  <si>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</si>
  <si>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</si>
  <si>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</si>
  <si>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</si>
  <si>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</si>
  <si>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</si>
  <si>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</si>
  <si>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</si>
  <si>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</si>
  <si>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</si>
  <si>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</si>
  <si>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</si>
  <si>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</si>
  <si>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</si>
  <si>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</si>
  <si>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</si>
  <si>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</si>
  <si>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</si>
  <si>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</si>
  <si>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</si>
  <si>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</si>
  <si>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</si>
  <si>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</si>
  <si>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</si>
  <si>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</si>
  <si>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</si>
  <si>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</si>
  <si>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</si>
  <si>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</si>
  <si>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</si>
  <si>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</si>
  <si>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</si>
  <si>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</si>
  <si>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</si>
  <si>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</si>
  <si>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</si>
  <si>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</si>
  <si>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</si>
  <si>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</si>
  <si>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</si>
  <si>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</si>
  <si>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</si>
  <si>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</si>
  <si>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</si>
  <si>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</si>
  <si>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</si>
  <si>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</si>
  <si>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</si>
  <si>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</si>
  <si>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</si>
  <si>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</si>
  <si>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</si>
  <si>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</si>
  <si>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</si>
  <si>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</si>
  <si>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</si>
  <si>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</si>
  <si>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</si>
  <si>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</si>
  <si>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</si>
  <si>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</si>
  <si>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</si>
  <si>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</si>
  <si>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</si>
  <si>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</si>
  <si>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</si>
  <si>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</si>
  <si>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</si>
  <si>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</si>
  <si>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</si>
  <si>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</si>
  <si>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</si>
  <si>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</si>
  <si>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</si>
  <si>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</si>
  <si>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</si>
  <si>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</si>
  <si>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</si>
  <si>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</si>
  <si>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</si>
  <si>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</si>
  <si>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</si>
  <si>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</si>
  <si>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</si>
  <si>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</si>
  <si>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</si>
  <si>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</si>
  <si>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</si>
  <si>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</si>
  <si>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</si>
  <si>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</si>
  <si>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</si>
  <si>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</si>
  <si>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</si>
  <si>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</si>
  <si>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</si>
  <si>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</si>
  <si>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</si>
  <si>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</si>
  <si>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</si>
  <si>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</si>
  <si>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</si>
  <si>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</si>
  <si>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</si>
  <si>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</si>
  <si>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</si>
  <si>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</si>
  <si>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</si>
  <si>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</si>
  <si>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</si>
  <si>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</si>
  <si>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</si>
  <si>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</si>
  <si>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</si>
  <si>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</si>
  <si>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</si>
  <si>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</si>
  <si>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</si>
  <si>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</si>
  <si>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</si>
  <si>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</si>
  <si>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</si>
  <si>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</si>
  <si>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</si>
  <si>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</si>
  <si>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</si>
  <si>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</si>
  <si>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</si>
  <si>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</si>
  <si>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</si>
  <si>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</si>
  <si>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</si>
  <si>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</si>
  <si>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</si>
  <si>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</si>
  <si>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</si>
  <si>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</si>
  <si>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</si>
  <si>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</si>
  <si>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</si>
  <si>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</si>
  <si>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</si>
  <si>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</si>
  <si>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</si>
  <si>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</si>
  <si>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</si>
  <si>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</si>
  <si>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</si>
  <si>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</si>
  <si>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</si>
  <si>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</si>
  <si>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</si>
  <si>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</si>
  <si>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</si>
  <si>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</si>
  <si>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</si>
  <si>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</si>
  <si>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</si>
  <si>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</si>
  <si>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</si>
  <si>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</si>
  <si>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</si>
  <si>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</si>
  <si>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</si>
  <si>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</si>
  <si>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</si>
  <si>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</si>
  <si>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</si>
  <si>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</si>
  <si>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</si>
  <si>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</si>
  <si>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</si>
  <si>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</si>
  <si>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</si>
  <si>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</si>
  <si>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</si>
  <si>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</si>
  <si>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</si>
  <si>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</si>
  <si>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</si>
  <si>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</si>
  <si>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</si>
  <si>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</si>
  <si>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</si>
  <si>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</si>
  <si>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</si>
  <si>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</si>
  <si>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</si>
  <si>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</si>
  <si>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</si>
  <si>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</si>
  <si>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</si>
  <si>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</si>
  <si>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</si>
  <si>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</si>
  <si>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</si>
  <si>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</si>
  <si>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</si>
  <si>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</si>
  <si>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</si>
  <si>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</si>
  <si>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</si>
  <si>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</si>
  <si>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</si>
  <si>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</si>
  <si>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</si>
  <si>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</si>
  <si>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</si>
  <si>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</si>
  <si>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</si>
  <si>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</si>
  <si>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</si>
  <si>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</si>
  <si>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</si>
  <si>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</si>
  <si>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</si>
  <si>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</si>
  <si>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</si>
  <si>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</si>
  <si>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</si>
  <si>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</si>
  <si>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</si>
  <si>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</si>
  <si>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</si>
  <si>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</si>
  <si>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</si>
  <si>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</si>
  <si>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</si>
  <si>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</si>
  <si>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</si>
  <si>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</si>
  <si>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</si>
  <si>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</si>
  <si>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</si>
  <si>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</si>
  <si>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</si>
  <si>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</si>
  <si>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</si>
  <si>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</si>
  <si>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</si>
  <si>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</si>
  <si>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</si>
  <si>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</si>
  <si>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</si>
  <si>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</si>
  <si>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</si>
  <si>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</si>
  <si>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</si>
  <si>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</si>
  <si>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</si>
  <si>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</si>
  <si>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</si>
  <si>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</si>
  <si>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</si>
  <si>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</si>
  <si>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</si>
  <si>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</si>
  <si>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</si>
  <si>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</si>
  <si>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</si>
  <si>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</si>
  <si>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</si>
  <si>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</si>
  <si>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</si>
  <si>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</si>
  <si>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</si>
  <si>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</si>
  <si>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</si>
  <si>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</si>
  <si>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</si>
  <si>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</si>
  <si>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</si>
  <si>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</si>
  <si>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</si>
  <si>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</si>
  <si>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</si>
  <si>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</si>
  <si>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</si>
  <si>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</si>
  <si>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</si>
  <si>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</si>
  <si>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</si>
  <si>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</si>
  <si>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</si>
  <si>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</si>
  <si>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</si>
  <si>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</si>
  <si>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</si>
  <si>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</si>
  <si>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</si>
  <si>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</si>
  <si>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</si>
  <si>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</si>
  <si>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</si>
  <si>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</si>
  <si>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</si>
  <si>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</si>
  <si>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</si>
  <si>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</si>
  <si>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</si>
  <si>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</si>
  <si>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</si>
  <si>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</si>
  <si>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</si>
  <si>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</si>
  <si>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</si>
  <si>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</si>
  <si>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</si>
  <si>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</si>
  <si>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</si>
  <si>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</si>
  <si>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</si>
  <si>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</si>
  <si>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</si>
  <si>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</si>
  <si>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</si>
  <si>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</si>
  <si>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</si>
  <si>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</si>
  <si>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</si>
  <si>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</si>
  <si>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</si>
  <si>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</si>
  <si>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</si>
  <si>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</si>
  <si>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</si>
  <si>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</si>
  <si>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</si>
  <si>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</si>
  <si>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</si>
  <si>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</si>
  <si>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</si>
  <si>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</si>
  <si>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</si>
  <si>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</si>
  <si>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</si>
  <si>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</si>
  <si>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</si>
  <si>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</si>
  <si>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</si>
  <si>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</si>
  <si>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</si>
  <si>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</si>
  <si>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</si>
  <si>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</si>
  <si>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</si>
  <si>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</si>
  <si>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</si>
  <si>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</si>
  <si>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</si>
  <si>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</si>
  <si>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</si>
  <si>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</si>
  <si>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</si>
  <si>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</si>
  <si>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</si>
  <si>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</si>
  <si>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</si>
  <si>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</si>
  <si>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</si>
  <si>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</si>
  <si>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</si>
  <si>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</si>
  <si>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</si>
  <si>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</si>
  <si>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</si>
  <si>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</si>
  <si>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</si>
  <si>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</si>
  <si>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</si>
  <si>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</si>
  <si>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</si>
  <si>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</si>
  <si>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</si>
  <si>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</si>
  <si>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</si>
  <si>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</si>
  <si>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</si>
  <si>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</si>
  <si>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</si>
  <si>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</si>
  <si>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</si>
  <si>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</si>
  <si>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</si>
  <si>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</si>
  <si>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</si>
  <si>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</si>
  <si>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</si>
  <si>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</si>
  <si>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</si>
  <si>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</si>
  <si>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</si>
  <si>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</si>
  <si>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</si>
  <si>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</si>
  <si>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</si>
  <si>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</si>
  <si>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</si>
  <si>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</si>
  <si>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</si>
  <si>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</si>
  <si>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</si>
  <si>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</si>
  <si>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</si>
  <si>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</si>
  <si>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</si>
  <si>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</si>
  <si>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</si>
  <si>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</si>
  <si>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</si>
  <si>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</si>
  <si>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</si>
  <si>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</si>
  <si>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</si>
  <si>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</si>
  <si>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</si>
  <si>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</si>
  <si>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</si>
  <si>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</si>
  <si>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</si>
  <si>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</si>
  <si>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</si>
  <si>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</si>
  <si>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</si>
  <si>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</si>
  <si>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</si>
  <si>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</si>
  <si>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</si>
  <si>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</si>
  <si>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</si>
  <si>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</si>
  <si>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</si>
  <si>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</si>
  <si>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</si>
  <si>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</si>
  <si>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</si>
  <si>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</si>
  <si>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</si>
  <si>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</si>
  <si>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</si>
  <si>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</si>
  <si>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</si>
  <si>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</si>
  <si>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</si>
  <si>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</si>
  <si>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</si>
  <si>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</si>
  <si>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</si>
  <si>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</si>
  <si>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</si>
  <si>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</si>
  <si>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</si>
  <si>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</si>
  <si>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</si>
  <si>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</si>
  <si>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</si>
  <si>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</si>
  <si>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</si>
  <si>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</si>
  <si>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</si>
  <si>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</si>
  <si>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</si>
  <si>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</si>
  <si>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</si>
  <si>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</si>
  <si>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</si>
  <si>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</si>
  <si>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</si>
  <si>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</si>
  <si>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</si>
  <si>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</si>
  <si>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</si>
  <si>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</si>
  <si>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</si>
  <si>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</si>
  <si>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</si>
  <si>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</si>
  <si>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</si>
  <si>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</si>
  <si>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</si>
  <si>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</si>
  <si>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</si>
  <si>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</si>
  <si>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</si>
  <si>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</si>
  <si>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</si>
  <si>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</si>
  <si>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</si>
  <si>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</si>
  <si>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</si>
  <si>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</si>
  <si>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</si>
  <si>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</si>
  <si>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</si>
  <si>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</si>
  <si>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</si>
  <si>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</si>
  <si>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</si>
  <si>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</si>
  <si>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</si>
  <si>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</si>
  <si>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</si>
  <si>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</si>
  <si>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</si>
  <si>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</si>
  <si>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</si>
  <si>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</si>
  <si>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</si>
  <si>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</si>
  <si>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</si>
  <si>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</si>
  <si>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</si>
  <si>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</si>
  <si>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</si>
  <si>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</si>
  <si>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</si>
  <si>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</si>
  <si>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</si>
  <si>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</si>
  <si>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</si>
  <si>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</si>
  <si>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</si>
  <si>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</si>
  <si>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</si>
  <si>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</si>
  <si>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</si>
  <si>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</si>
  <si>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</si>
  <si>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</si>
  <si>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</si>
  <si>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</si>
  <si>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</si>
  <si>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</si>
  <si>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</si>
  <si>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</si>
  <si>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</si>
  <si>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</si>
  <si>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</si>
  <si>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</si>
  <si>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</si>
  <si>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</si>
  <si>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</si>
  <si>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</si>
  <si>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</si>
  <si>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</si>
  <si>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</si>
  <si>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</si>
  <si>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</si>
  <si>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</si>
  <si>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</si>
  <si>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</si>
  <si>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</si>
  <si>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</si>
  <si>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</si>
  <si>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</si>
  <si>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</si>
  <si>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</si>
  <si>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</si>
  <si>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</si>
  <si>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</si>
  <si>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</si>
  <si>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</si>
  <si>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</si>
  <si>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</si>
  <si>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</si>
  <si>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</si>
  <si>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</si>
  <si>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</si>
  <si>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</si>
  <si>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</si>
  <si>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</si>
  <si>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</si>
  <si>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</si>
  <si>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</si>
  <si>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</si>
  <si>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</si>
  <si>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</si>
  <si>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</si>
  <si>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</si>
  <si>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</si>
  <si>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</si>
  <si>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</si>
  <si>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</si>
  <si>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</si>
  <si>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</si>
  <si>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</si>
  <si>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</si>
  <si>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</si>
  <si>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</si>
  <si>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</si>
  <si>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</si>
  <si>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</si>
  <si>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</si>
  <si>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</si>
  <si>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</si>
  <si>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</si>
  <si>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</si>
  <si>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</si>
  <si>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</si>
  <si>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</si>
  <si>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</si>
  <si>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</si>
  <si>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</si>
  <si>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</si>
  <si>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</si>
  <si>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</si>
  <si>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</si>
  <si>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</si>
  <si>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</si>
  <si>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</si>
  <si>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</si>
  <si>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</si>
  <si>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</si>
  <si>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</si>
  <si>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</si>
  <si>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</si>
  <si>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</si>
  <si>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</si>
  <si>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</si>
  <si>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</si>
  <si>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</si>
  <si>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</si>
  <si>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</si>
  <si>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</si>
  <si>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</si>
  <si>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</si>
  <si>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</si>
  <si>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</si>
  <si>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</si>
  <si>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</si>
  <si>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</si>
  <si>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</si>
  <si>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</si>
  <si>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</si>
  <si>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</si>
  <si>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</si>
  <si>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</si>
  <si>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</si>
  <si>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</si>
  <si>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</si>
  <si>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</si>
  <si>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</si>
  <si>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</si>
  <si>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</si>
  <si>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</si>
  <si>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</si>
  <si>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</si>
  <si>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</si>
  <si>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</si>
  <si>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</si>
  <si>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</si>
  <si>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</si>
  <si>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</si>
  <si>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</si>
  <si>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</si>
  <si>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</si>
  <si>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</si>
  <si>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</si>
  <si>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</si>
  <si>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</si>
  <si>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</si>
  <si>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</si>
  <si>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</si>
  <si>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</si>
  <si>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</si>
  <si>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</si>
  <si>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</si>
  <si>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</si>
  <si>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</si>
  <si>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</si>
  <si>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</si>
  <si>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</si>
  <si>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</si>
  <si>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</si>
  <si>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</si>
  <si>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</si>
  <si>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</si>
  <si>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</si>
  <si>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</si>
  <si>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</si>
  <si>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</si>
  <si>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</si>
  <si>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</si>
  <si>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</si>
  <si>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</si>
  <si>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</si>
  <si>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</si>
  <si>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</si>
  <si>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</si>
  <si>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</si>
  <si>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</si>
  <si>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</si>
  <si>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</si>
  <si>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</si>
  <si>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</si>
  <si>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</si>
  <si>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</si>
  <si>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</si>
  <si>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</si>
  <si>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</si>
  <si>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</si>
  <si>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</si>
  <si>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</si>
  <si>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</si>
  <si>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</si>
  <si>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</si>
  <si>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</si>
  <si>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</si>
  <si>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</si>
  <si>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</si>
  <si>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</si>
  <si>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</si>
  <si>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</si>
  <si>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</si>
  <si>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</si>
  <si>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</si>
  <si>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</si>
  <si>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</si>
  <si>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</si>
  <si>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</si>
  <si>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</si>
  <si>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</si>
  <si>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</si>
  <si>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</si>
  <si>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</si>
  <si>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</si>
  <si>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</si>
  <si>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</si>
  <si>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</si>
  <si>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</si>
  <si>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</si>
  <si>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</si>
  <si>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</si>
  <si>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</si>
  <si>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</si>
  <si>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</si>
  <si>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</si>
  <si>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</si>
  <si>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</si>
  <si>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</si>
  <si>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</si>
  <si>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</si>
  <si>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</si>
  <si>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</si>
  <si>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</si>
  <si>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</si>
  <si>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</si>
  <si>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</si>
  <si>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</si>
  <si>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</si>
  <si>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</si>
  <si>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</si>
  <si>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</si>
  <si>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</si>
  <si>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</si>
  <si>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</si>
  <si>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</si>
  <si>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</si>
  <si>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</si>
  <si>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</si>
  <si>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</si>
  <si>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</si>
  <si>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</si>
  <si>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</si>
  <si>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</si>
  <si>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</si>
  <si>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</si>
  <si>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</si>
  <si>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</si>
  <si>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</si>
  <si>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</si>
  <si>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</si>
  <si>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</si>
  <si>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</si>
  <si>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</si>
  <si>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</si>
  <si>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</si>
  <si>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</si>
  <si>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</si>
  <si>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</si>
  <si>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</si>
  <si>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</si>
  <si>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</si>
  <si>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</si>
  <si>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</si>
  <si>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</si>
  <si>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</si>
  <si>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</si>
  <si>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</si>
  <si>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</si>
  <si>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</si>
  <si>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</si>
  <si>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</si>
  <si>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</si>
  <si>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</si>
  <si>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</si>
  <si>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</si>
  <si>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</si>
  <si>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</si>
  <si>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</si>
  <si>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</si>
  <si>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</si>
  <si>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</si>
  <si>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</si>
  <si>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</si>
  <si>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</si>
  <si>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</si>
  <si>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</si>
  <si>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</si>
  <si>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</si>
  <si>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</si>
  <si>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</si>
  <si>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</si>
  <si>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</si>
  <si>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</si>
  <si>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</si>
  <si>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</si>
  <si>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</si>
  <si>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</si>
  <si>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</si>
  <si>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</si>
  <si>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</si>
  <si>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</si>
  <si>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</si>
  <si>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</si>
  <si>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</si>
  <si>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</si>
  <si>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</si>
  <si>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</si>
  <si>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</si>
  <si>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</si>
  <si>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</si>
  <si>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</si>
  <si>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</si>
  <si>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</si>
  <si>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</si>
  <si>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</si>
  <si>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</si>
  <si>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</si>
  <si>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</si>
  <si>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</si>
  <si>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</si>
  <si>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</si>
  <si>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</si>
  <si>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</si>
  <si>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</si>
  <si>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</si>
  <si>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</si>
  <si>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</si>
  <si>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</si>
  <si>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</si>
  <si>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</si>
  <si>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</si>
  <si>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</si>
  <si>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</si>
  <si>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</si>
  <si>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</si>
  <si>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</si>
  <si>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</si>
  <si>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</si>
  <si>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</si>
  <si>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</si>
  <si>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</si>
  <si>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</si>
  <si>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</si>
  <si>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</si>
  <si>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</si>
  <si>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</si>
  <si>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</si>
  <si>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</si>
  <si>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</si>
  <si>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</si>
  <si>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</si>
  <si>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</si>
  <si>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</si>
  <si>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</si>
  <si>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</si>
  <si>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</si>
  <si>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</si>
  <si>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</si>
  <si>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</si>
  <si>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</si>
  <si>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</si>
  <si>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</si>
  <si>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</si>
  <si>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</si>
  <si>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</si>
  <si>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</si>
  <si>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</si>
  <si>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</si>
  <si>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</si>
  <si>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</si>
  <si>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</si>
  <si>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</si>
  <si>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</si>
  <si>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</si>
  <si>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</si>
  <si>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</si>
  <si>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</si>
  <si>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</si>
  <si>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</si>
  <si>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</si>
  <si>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</si>
  <si>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</si>
  <si>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</si>
  <si>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</si>
  <si>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</si>
  <si>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</si>
  <si>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</si>
  <si>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</si>
  <si>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</si>
  <si>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</si>
  <si>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</si>
  <si>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</si>
  <si>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</si>
  <si>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</si>
  <si>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</si>
  <si>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</si>
  <si>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</si>
  <si>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</si>
  <si>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</si>
  <si>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</si>
  <si>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</si>
  <si>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</si>
  <si>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</si>
  <si>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</si>
  <si>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</si>
  <si>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</si>
  <si>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</si>
  <si>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</si>
  <si>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</si>
  <si>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</si>
  <si>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</si>
  <si>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</si>
  <si>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</si>
  <si>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</si>
  <si>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</si>
  <si>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</si>
  <si>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</si>
  <si>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</si>
  <si>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</si>
  <si>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</si>
  <si>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</si>
  <si>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</si>
  <si>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</si>
  <si>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</si>
  <si>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</si>
  <si>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</si>
  <si>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</si>
  <si>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</si>
  <si>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</si>
  <si>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</si>
  <si>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</si>
  <si>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</si>
  <si>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</si>
  <si>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</si>
  <si>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</si>
  <si>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</si>
  <si>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</si>
  <si>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</si>
  <si>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</si>
  <si>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</si>
  <si>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</si>
  <si>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</si>
  <si>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</si>
  <si>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</si>
  <si>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</si>
  <si>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</si>
  <si>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</si>
  <si>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</si>
  <si>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</si>
  <si>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</si>
  <si>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</si>
  <si>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</si>
  <si>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</si>
  <si>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</si>
  <si>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</si>
  <si>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</si>
  <si>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</si>
  <si>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</si>
  <si>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</si>
  <si>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</si>
  <si>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</si>
  <si>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</si>
  <si>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</si>
  <si>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</si>
  <si>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</si>
  <si>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</si>
  <si>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</si>
  <si>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</si>
  <si>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</si>
  <si>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</si>
  <si>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</si>
  <si>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</si>
  <si>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</si>
  <si>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</si>
  <si>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</si>
  <si>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</si>
  <si>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</si>
  <si>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</si>
  <si>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</si>
  <si>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</si>
  <si>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</si>
  <si>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</si>
  <si>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</si>
  <si>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</si>
  <si>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</si>
  <si>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</si>
  <si>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</si>
  <si>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</si>
  <si>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</si>
  <si>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</si>
  <si>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</si>
  <si>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</si>
  <si>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</si>
  <si>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</si>
  <si>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</si>
  <si>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</si>
  <si>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</si>
  <si>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</si>
  <si>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</si>
  <si>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</si>
  <si>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</si>
  <si>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</si>
  <si>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</si>
  <si>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</si>
  <si>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</si>
  <si>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</si>
  <si>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</si>
  <si>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</si>
  <si>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</si>
  <si>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</si>
  <si>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</si>
  <si>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</si>
  <si>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</si>
  <si>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</si>
  <si>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</si>
  <si>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</si>
  <si>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</si>
  <si>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</si>
  <si>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</si>
  <si>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</si>
  <si>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</si>
  <si>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</si>
  <si>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</si>
  <si>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</si>
  <si>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</si>
  <si>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</si>
  <si>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</si>
  <si>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</si>
  <si>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</si>
  <si>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</si>
  <si>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</si>
  <si>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</si>
  <si>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</si>
  <si>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</si>
  <si>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</si>
  <si>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</si>
  <si>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</si>
  <si>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</si>
  <si>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</si>
  <si>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</si>
  <si>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</si>
  <si>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</si>
  <si>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</si>
  <si>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</si>
  <si>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</si>
  <si>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</si>
  <si>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</si>
  <si>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</si>
  <si>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</si>
  <si>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</si>
  <si>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</si>
  <si>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</si>
  <si>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</si>
  <si>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</si>
  <si>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</si>
  <si>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</si>
  <si>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</si>
  <si>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</si>
  <si>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</si>
  <si>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</si>
  <si>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</si>
  <si>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</si>
  <si>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</si>
  <si>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</si>
  <si>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</si>
  <si>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</si>
  <si>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</si>
  <si>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</si>
  <si>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</si>
  <si>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</si>
  <si>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</si>
  <si>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</si>
  <si>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</si>
  <si>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</si>
  <si>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</si>
  <si>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</si>
  <si>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</si>
  <si>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</si>
  <si>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</si>
  <si>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</si>
  <si>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</si>
  <si>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</si>
  <si>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</si>
  <si>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</si>
  <si>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</si>
  <si>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</si>
  <si>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</si>
  <si>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</si>
  <si>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</si>
  <si>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</si>
  <si>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</si>
  <si>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</si>
  <si>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</si>
  <si>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</si>
  <si>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</si>
  <si>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</si>
  <si>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</si>
  <si>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</si>
  <si>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</si>
  <si>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</si>
  <si>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</si>
  <si>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</si>
  <si>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</si>
  <si>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</si>
  <si>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</si>
  <si>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</si>
  <si>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</si>
  <si>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</si>
  <si>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</si>
  <si>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</si>
  <si>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</si>
  <si>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</si>
  <si>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</si>
  <si>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</si>
  <si>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</si>
  <si>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</si>
  <si>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</si>
  <si>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</si>
  <si>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</si>
  <si>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</si>
  <si>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</si>
  <si>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</si>
  <si>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</si>
  <si>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</si>
  <si>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</si>
  <si>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</si>
  <si>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</si>
  <si>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</si>
  <si>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</si>
  <si>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</si>
  <si>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</si>
  <si>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</si>
  <si>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</si>
  <si>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</si>
  <si>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</si>
  <si>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</si>
  <si>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</si>
  <si>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</si>
  <si>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</si>
  <si>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</si>
  <si>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</si>
  <si>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</si>
  <si>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</si>
  <si>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</si>
  <si>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</si>
  <si>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</si>
  <si>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</si>
  <si>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</si>
  <si>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</si>
  <si>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</si>
  <si>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</si>
  <si>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</si>
  <si>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</si>
  <si>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</si>
  <si>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</si>
  <si>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</si>
  <si>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</si>
  <si>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</si>
  <si>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</si>
  <si>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</si>
  <si>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</si>
  <si>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</si>
  <si>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</si>
  <si>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</si>
  <si>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</si>
  <si>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</si>
  <si>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</si>
  <si>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</si>
  <si>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</si>
  <si>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</si>
  <si>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</si>
  <si>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</si>
  <si>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</si>
  <si>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</si>
  <si>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</si>
  <si>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</si>
  <si>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</si>
  <si>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</si>
  <si>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</si>
  <si>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</si>
  <si>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</si>
  <si>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</si>
  <si>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</si>
  <si>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</si>
  <si>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</si>
  <si>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</si>
  <si>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</si>
  <si>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</si>
  <si>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</si>
  <si>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</si>
  <si>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</si>
  <si>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</si>
  <si>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</si>
  <si>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</si>
  <si>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</si>
  <si>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</si>
  <si>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</si>
  <si>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</si>
  <si>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</si>
  <si>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</si>
  <si>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</si>
  <si>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</si>
  <si>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</si>
  <si>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</si>
  <si>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</si>
  <si>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</si>
  <si>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</si>
  <si>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</si>
  <si>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</si>
  <si>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</si>
  <si>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</si>
  <si>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</si>
  <si>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</si>
  <si>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</si>
  <si>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</si>
  <si>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</si>
  <si>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</si>
  <si>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</si>
  <si>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</si>
  <si>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</si>
  <si>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</si>
  <si>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</si>
  <si>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</si>
  <si>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</si>
  <si>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</si>
  <si>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</si>
  <si>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</si>
  <si>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</si>
  <si>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</si>
  <si>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</si>
  <si>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</si>
  <si>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</si>
  <si>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</si>
  <si>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</si>
  <si>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</si>
  <si>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</si>
  <si>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</si>
  <si>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</si>
  <si>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</si>
  <si>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</si>
  <si>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</si>
  <si>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</si>
  <si>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</si>
  <si>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</si>
  <si>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</si>
  <si>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</si>
  <si>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</si>
  <si>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</si>
  <si>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</si>
  <si>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</si>
  <si>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</si>
  <si>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</si>
  <si>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</si>
  <si>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</si>
  <si>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</si>
  <si>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</si>
  <si>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</si>
  <si>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</si>
  <si>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</si>
  <si>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</si>
  <si>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</si>
  <si>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</si>
  <si>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</si>
  <si>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</si>
  <si>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</si>
  <si>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</si>
  <si>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</si>
  <si>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</si>
  <si>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</si>
  <si>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</si>
  <si>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</si>
  <si>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</si>
  <si>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</si>
  <si>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</si>
  <si>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</si>
  <si>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</si>
  <si>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</si>
  <si>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</si>
  <si>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</si>
  <si>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</si>
  <si>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</si>
  <si>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</si>
  <si>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</si>
  <si>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</si>
  <si>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</si>
  <si>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</si>
  <si>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</si>
  <si>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</si>
  <si>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</si>
  <si>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</si>
  <si>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</si>
  <si>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</si>
  <si>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</si>
  <si>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</si>
  <si>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</si>
  <si>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</si>
  <si>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</si>
  <si>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</si>
  <si>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</si>
  <si>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</si>
  <si>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</si>
  <si>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</si>
  <si>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</si>
  <si>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</si>
  <si>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</si>
  <si>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</si>
  <si>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</si>
  <si>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</si>
  <si>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</si>
  <si>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</si>
  <si>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</si>
  <si>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</si>
  <si>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</si>
  <si>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</si>
  <si>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</si>
  <si>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</si>
  <si>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</si>
  <si>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</si>
  <si>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</si>
  <si>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</si>
  <si>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</si>
  <si>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</si>
  <si>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</si>
  <si>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</si>
  <si>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</si>
  <si>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</si>
  <si>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</si>
  <si>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</si>
  <si>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</si>
  <si>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</si>
  <si>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</si>
  <si>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</si>
  <si>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</si>
  <si>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</si>
  <si>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</si>
  <si>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</si>
  <si>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</si>
  <si>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</si>
  <si>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</si>
  <si>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</si>
  <si>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</si>
  <si>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</si>
  <si>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</si>
  <si>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</si>
  <si>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</si>
  <si>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</si>
  <si>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</si>
  <si>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</si>
  <si>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</si>
  <si>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</si>
  <si>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</si>
  <si>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</si>
  <si>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</si>
  <si>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</si>
  <si>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</si>
  <si>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</si>
  <si>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</si>
  <si>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</si>
  <si>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</si>
  <si>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</si>
  <si>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</si>
  <si>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</si>
  <si>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</si>
  <si>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</si>
  <si>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</si>
  <si>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</si>
  <si>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</si>
  <si>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</si>
  <si>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</si>
  <si>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</si>
  <si>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</si>
  <si>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</si>
  <si>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</si>
  <si>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</si>
  <si>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</si>
  <si>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</si>
  <si>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</si>
  <si>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</si>
  <si>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</si>
  <si>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</si>
  <si>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</si>
  <si>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</si>
  <si>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</si>
  <si>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</si>
  <si>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</si>
  <si>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</si>
  <si>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</si>
  <si>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</si>
  <si>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</si>
  <si>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</si>
  <si>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</si>
  <si>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</si>
  <si>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</si>
  <si>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</si>
  <si>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</si>
  <si>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</si>
  <si>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</si>
  <si>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</si>
  <si>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</si>
  <si>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</si>
  <si>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</si>
  <si>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</si>
  <si>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</si>
  <si>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</si>
  <si>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</si>
  <si>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</si>
  <si>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</si>
  <si>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</si>
  <si>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</si>
  <si>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</si>
  <si>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</si>
  <si>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</si>
  <si>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</si>
  <si>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</si>
  <si>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</si>
  <si>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</si>
  <si>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</si>
  <si>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</si>
  <si>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</si>
  <si>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</si>
  <si>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</si>
  <si>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</si>
  <si>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</si>
  <si>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</si>
  <si>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</si>
  <si>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</si>
  <si>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</si>
  <si>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</si>
  <si>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</si>
  <si>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</si>
  <si>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</si>
  <si>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</si>
  <si>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</si>
  <si>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</si>
  <si>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</si>
  <si>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</si>
  <si>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</si>
  <si>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</si>
  <si>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</si>
  <si>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</si>
  <si>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</si>
  <si>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</si>
  <si>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</si>
  <si>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</si>
  <si>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</si>
  <si>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</si>
  <si>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</si>
  <si>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</si>
  <si>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</si>
  <si>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</si>
  <si>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</si>
  <si>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</si>
  <si>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</si>
  <si>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</si>
  <si>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</si>
  <si>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</si>
  <si>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</si>
  <si>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</si>
  <si>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</si>
  <si>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</si>
  <si>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</si>
  <si>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</si>
  <si>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</si>
  <si>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</si>
  <si>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</si>
  <si>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</si>
  <si>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</si>
  <si>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</si>
  <si>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</si>
  <si>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</si>
  <si>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</si>
  <si>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</si>
  <si>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</si>
  <si>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</si>
  <si>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</si>
  <si>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</si>
  <si>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</si>
  <si>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</si>
  <si>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</si>
  <si>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</si>
  <si>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</si>
  <si>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</si>
  <si>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</si>
  <si>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</si>
  <si>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</si>
  <si>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</si>
  <si>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</si>
  <si>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</si>
  <si>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</si>
  <si>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</si>
  <si>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</si>
  <si>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</si>
  <si>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</si>
  <si>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</si>
  <si>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</si>
  <si>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</si>
  <si>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</si>
  <si>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</si>
  <si>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</si>
  <si>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</si>
  <si>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</si>
  <si>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</si>
  <si>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</si>
  <si>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</si>
  <si>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</si>
  <si>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</si>
  <si>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</si>
  <si>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</si>
  <si>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</si>
  <si>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</si>
  <si>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</si>
  <si>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</si>
  <si>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</si>
  <si>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</si>
  <si>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</si>
  <si>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</si>
  <si>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</si>
  <si>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</si>
  <si>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</si>
  <si>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</si>
  <si>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</si>
  <si>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</si>
  <si>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</si>
  <si>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</si>
  <si>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</si>
  <si>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</si>
  <si>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</si>
  <si>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</si>
  <si>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</si>
  <si>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</si>
  <si>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</si>
  <si>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</si>
  <si>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</si>
  <si>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</si>
  <si>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</si>
  <si>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</si>
  <si>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</si>
  <si>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</si>
  <si>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</si>
  <si>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</si>
  <si>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</si>
  <si>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</si>
  <si>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</si>
  <si>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</si>
  <si>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</si>
  <si>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</si>
  <si>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</si>
  <si>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</si>
  <si>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</si>
  <si>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</si>
  <si>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</si>
  <si>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</si>
  <si>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</si>
  <si>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</si>
  <si>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</si>
  <si>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</si>
  <si>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</si>
  <si>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</si>
  <si>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</si>
  <si>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</si>
  <si>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</si>
  <si>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</si>
  <si>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</si>
  <si>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</si>
  <si>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</si>
  <si>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</si>
  <si>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</si>
  <si>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</si>
  <si>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</si>
  <si>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</si>
  <si>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</si>
  <si>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</si>
  <si>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</si>
  <si>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</si>
  <si>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</si>
  <si>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</si>
  <si>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</si>
  <si>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</si>
  <si>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</si>
  <si>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</si>
  <si>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</si>
  <si>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</si>
  <si>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</si>
  <si>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</si>
  <si>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</si>
  <si>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</si>
  <si>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</si>
  <si>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</si>
  <si>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</si>
  <si>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</si>
  <si>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</si>
  <si>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</si>
  <si>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</si>
  <si>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</si>
  <si>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</si>
  <si>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</si>
  <si>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</si>
  <si>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</si>
  <si>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</si>
  <si>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</si>
  <si>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</si>
  <si>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</si>
  <si>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</si>
  <si>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</si>
  <si>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</si>
  <si>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</si>
  <si>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</si>
  <si>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</si>
  <si>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</si>
  <si>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</si>
  <si>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</si>
  <si>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</si>
  <si>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</si>
  <si>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</si>
  <si>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</si>
  <si>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</si>
  <si>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</si>
  <si>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</si>
  <si>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</si>
  <si>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</si>
  <si>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</si>
  <si>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</si>
  <si>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</si>
  <si>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</si>
  <si>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</si>
  <si>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</si>
  <si>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</si>
  <si>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</si>
  <si>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</si>
  <si>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</si>
  <si>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</si>
  <si>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</si>
  <si>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</si>
  <si>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</si>
  <si>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</si>
  <si>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</si>
  <si>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</si>
  <si>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</si>
  <si>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</si>
  <si>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</si>
  <si>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</si>
  <si>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</si>
  <si>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</si>
  <si>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</si>
  <si>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</si>
  <si>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</si>
  <si>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</si>
  <si>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</si>
  <si>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</si>
  <si>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</si>
  <si>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</si>
  <si>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</si>
  <si>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</si>
  <si>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</si>
  <si>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</si>
  <si>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</si>
  <si>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</si>
  <si>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</si>
  <si>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</si>
  <si>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</si>
  <si>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</si>
  <si>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</si>
  <si>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</si>
  <si>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</si>
  <si>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</si>
  <si>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</si>
  <si>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</si>
  <si>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</si>
  <si>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</si>
  <si>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</si>
  <si>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</si>
  <si>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</si>
  <si>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</si>
  <si>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</si>
  <si>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</si>
  <si>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</si>
  <si>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</si>
  <si>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</si>
  <si>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</si>
  <si>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</si>
  <si>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</si>
  <si>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</si>
  <si>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</si>
  <si>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</si>
  <si>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</si>
  <si>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</si>
  <si>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</si>
  <si>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</si>
  <si>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</si>
  <si>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</si>
  <si>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</si>
  <si>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</si>
  <si>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</si>
  <si>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</si>
  <si>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</si>
  <si>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</si>
  <si>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</si>
  <si>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</si>
  <si>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</si>
  <si>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</si>
  <si>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</si>
  <si>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</si>
  <si>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</si>
  <si>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</si>
  <si>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</si>
  <si>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</si>
  <si>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</si>
  <si>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</si>
  <si>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</si>
  <si>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</si>
  <si>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</si>
  <si>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</si>
  <si>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</si>
  <si>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</si>
  <si>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</si>
  <si>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</si>
  <si>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</si>
  <si>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</si>
  <si>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</si>
  <si>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</si>
  <si>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</si>
  <si>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</si>
  <si>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</si>
  <si>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</si>
  <si>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</si>
  <si>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</si>
  <si>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</si>
  <si>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</si>
  <si>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</si>
  <si>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</si>
  <si>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</si>
  <si>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</si>
  <si>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</si>
  <si>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</si>
  <si>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</si>
  <si>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</si>
  <si>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</si>
  <si>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</si>
  <si>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</si>
  <si>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</si>
  <si>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</si>
  <si>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</si>
  <si>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</si>
  <si>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</si>
  <si>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</si>
  <si>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</si>
  <si>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</si>
  <si>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</si>
  <si>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</si>
  <si>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</si>
  <si>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</si>
  <si>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</si>
  <si>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</si>
  <si>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</si>
  <si>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</si>
  <si>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</si>
  <si>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</si>
  <si>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</si>
  <si>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</si>
  <si>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</si>
  <si>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</si>
  <si>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</si>
  <si>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</si>
  <si>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</si>
  <si>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</si>
  <si>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</si>
  <si>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</si>
  <si>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</si>
  <si>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</si>
  <si>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</si>
  <si>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</si>
  <si>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</si>
  <si>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</si>
  <si>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</si>
  <si>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</si>
  <si>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</si>
  <si>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</si>
  <si>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</si>
  <si>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</si>
  <si>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</si>
  <si>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</si>
  <si>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</si>
  <si>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</si>
  <si>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</si>
  <si>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</si>
  <si>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</si>
  <si>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</si>
  <si>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</si>
  <si>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</si>
  <si>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</si>
  <si>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</si>
  <si>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</si>
  <si>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</si>
  <si>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</si>
  <si>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</si>
  <si>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</si>
  <si>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</si>
  <si>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</si>
  <si>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</si>
  <si>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</si>
  <si>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</si>
  <si>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</si>
  <si>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</si>
  <si>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</si>
  <si>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</si>
  <si>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</si>
  <si>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</si>
  <si>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</si>
  <si>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</si>
  <si>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</si>
  <si>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</si>
  <si>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</si>
  <si>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</si>
  <si>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</si>
  <si>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</si>
  <si>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</si>
  <si>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</si>
  <si>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</si>
  <si>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</si>
  <si>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</si>
  <si>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</si>
  <si>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</si>
  <si>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</si>
  <si>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</si>
  <si>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</si>
  <si>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</si>
  <si>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</si>
  <si>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</si>
  <si>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</si>
  <si>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</si>
  <si>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</si>
  <si>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</si>
  <si>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</si>
  <si>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</si>
  <si>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</si>
  <si>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</si>
  <si>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</si>
  <si>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</si>
  <si>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</si>
  <si>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</si>
  <si>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</si>
  <si>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</si>
  <si>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</si>
  <si>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</si>
  <si>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</si>
  <si>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</si>
  <si>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</si>
  <si>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</si>
  <si>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</si>
  <si>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</si>
  <si>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</si>
  <si>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</si>
  <si>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</si>
  <si>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</si>
  <si>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</si>
  <si>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</si>
  <si>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</si>
  <si>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</si>
  <si>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</si>
  <si>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</si>
  <si>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</si>
  <si>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</si>
  <si>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</si>
  <si>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</si>
  <si>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</si>
  <si>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</si>
  <si>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</si>
  <si>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</si>
  <si>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</si>
  <si>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</si>
  <si>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</si>
  <si>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</si>
  <si>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</si>
  <si>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</si>
  <si>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</si>
  <si>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</si>
  <si>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</si>
  <si>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</si>
  <si>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</si>
  <si>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</si>
  <si>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</si>
  <si>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</si>
  <si>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</si>
  <si>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</si>
  <si>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</si>
  <si>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</si>
  <si>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</si>
  <si>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</si>
  <si>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</si>
  <si>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</si>
  <si>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</si>
  <si>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</si>
  <si>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</si>
  <si>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</si>
  <si>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</si>
  <si>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</si>
  <si>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</si>
  <si>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</si>
  <si>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</si>
  <si>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</si>
  <si>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</si>
  <si>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</si>
  <si>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</si>
  <si>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</si>
  <si>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</si>
  <si>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</si>
  <si>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</si>
  <si>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</si>
  <si>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</si>
  <si>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</si>
  <si>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</si>
  <si>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</si>
  <si>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</si>
  <si>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</si>
  <si>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</si>
  <si>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</si>
  <si>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</si>
  <si>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</si>
  <si>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</si>
  <si>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</si>
  <si>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</si>
  <si>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</si>
  <si>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</si>
  <si>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</si>
  <si>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</si>
  <si>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</si>
  <si>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</si>
  <si>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</si>
  <si>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</si>
  <si>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</si>
  <si>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</si>
  <si>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</si>
  <si>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</si>
  <si>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</si>
  <si>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</si>
  <si>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</si>
  <si>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</si>
  <si>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</si>
  <si>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</si>
  <si>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</si>
  <si>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</si>
  <si>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</si>
  <si>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</si>
  <si>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</si>
  <si>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</si>
  <si>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</si>
  <si>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</si>
  <si>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</si>
  <si>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</si>
  <si>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</si>
  <si>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</si>
  <si>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</si>
  <si>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</si>
  <si>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</si>
  <si>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</si>
  <si>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</si>
  <si>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</si>
  <si>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</si>
  <si>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</si>
  <si>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</si>
  <si>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</si>
  <si>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</si>
  <si>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</si>
  <si>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</si>
  <si>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</si>
  <si>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</si>
  <si>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</si>
  <si>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</si>
  <si>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</si>
  <si>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</si>
  <si>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</si>
  <si>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</si>
  <si>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</si>
  <si>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</si>
  <si>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</si>
  <si>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</si>
  <si>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</si>
  <si>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</si>
  <si>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</si>
  <si>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</si>
  <si>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</si>
  <si>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</si>
  <si>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</si>
  <si>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</si>
  <si>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</si>
  <si>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</si>
  <si>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</si>
  <si>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</si>
  <si>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</si>
  <si>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</si>
  <si>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</si>
  <si>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</si>
  <si>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</si>
  <si>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</si>
  <si>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</si>
  <si>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</si>
  <si>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</si>
  <si>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</si>
  <si>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</si>
  <si>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</si>
  <si>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</si>
  <si>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</si>
  <si>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</si>
  <si>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</si>
  <si>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</si>
  <si>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</si>
  <si>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</si>
  <si>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</si>
  <si>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</si>
  <si>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</si>
  <si>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</si>
  <si>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</si>
  <si>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</si>
  <si>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</si>
  <si>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</si>
  <si>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</si>
  <si>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</si>
  <si>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</si>
  <si>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</si>
  <si>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</si>
  <si>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</si>
  <si>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</si>
  <si>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</si>
  <si>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</si>
  <si>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</si>
  <si>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</si>
  <si>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</si>
  <si>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</si>
  <si>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</si>
  <si>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</si>
  <si>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</si>
  <si>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</si>
  <si>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</si>
  <si>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</si>
  <si>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</si>
  <si>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</si>
  <si>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</si>
  <si>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</si>
  <si>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</si>
  <si>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</si>
  <si>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</si>
  <si>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</si>
  <si>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</si>
  <si>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</si>
  <si>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</si>
  <si>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</si>
  <si>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</si>
  <si>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</si>
  <si>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</si>
  <si>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</si>
  <si>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</si>
  <si>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</si>
  <si>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</si>
  <si>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</si>
  <si>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</si>
  <si>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</si>
  <si>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</si>
  <si>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</si>
  <si>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</si>
  <si>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</si>
  <si>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</si>
  <si>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</si>
  <si>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</si>
  <si>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</si>
  <si>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</si>
  <si>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</si>
  <si>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</si>
  <si>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</si>
  <si>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</si>
  <si>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</si>
  <si>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</si>
  <si>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</si>
  <si>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</si>
  <si>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</si>
  <si>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</si>
  <si>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</si>
  <si>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</si>
  <si>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</si>
  <si>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</si>
  <si>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</si>
  <si>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</si>
  <si>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</si>
  <si>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</si>
  <si>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</si>
  <si>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</si>
  <si>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</si>
  <si>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</si>
  <si>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</si>
  <si>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</si>
  <si>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</si>
  <si>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</si>
  <si>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</si>
  <si>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</si>
  <si>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</si>
  <si>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</si>
  <si>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</si>
  <si>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</si>
  <si>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</si>
  <si>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</si>
  <si>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</si>
  <si>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</si>
  <si>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</si>
  <si>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</si>
  <si>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</si>
  <si>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</si>
  <si>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</si>
  <si>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</si>
  <si>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</si>
  <si>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</si>
  <si>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</si>
  <si>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</si>
  <si>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</si>
  <si>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</si>
  <si>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</si>
  <si>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</si>
  <si>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</si>
  <si>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</si>
  <si>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</si>
  <si>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</si>
  <si>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</si>
  <si>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</si>
  <si>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</si>
  <si>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</si>
  <si>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</si>
  <si>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</si>
  <si>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</si>
  <si>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</si>
  <si>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</si>
  <si>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</si>
  <si>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</si>
  <si>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</si>
  <si>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</si>
  <si>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</si>
  <si>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</si>
  <si>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</si>
  <si>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</si>
  <si>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</si>
  <si>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</si>
  <si>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</si>
  <si>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</si>
  <si>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</si>
  <si>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</si>
  <si>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</si>
  <si>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</si>
  <si>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</si>
  <si>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</si>
  <si>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</si>
  <si>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</si>
  <si>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</si>
  <si>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</si>
  <si>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</si>
  <si>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</si>
  <si>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</si>
  <si>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</si>
  <si>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</si>
  <si>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</si>
  <si>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</si>
  <si>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</si>
  <si>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</si>
  <si>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</si>
  <si>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</si>
  <si>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</si>
  <si>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</si>
  <si>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</si>
  <si>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</si>
  <si>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</si>
  <si>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</si>
  <si>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</si>
  <si>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</si>
  <si>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</si>
  <si>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</si>
  <si>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</si>
  <si>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</si>
  <si>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</si>
  <si>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</si>
  <si>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</si>
  <si>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</si>
  <si>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</si>
  <si>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</si>
  <si>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</si>
  <si>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</si>
  <si>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</si>
  <si>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</si>
  <si>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</si>
  <si>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</si>
  <si>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</si>
  <si>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</si>
  <si>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</si>
  <si>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</si>
  <si>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</si>
  <si>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</si>
  <si>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</si>
  <si>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</si>
  <si>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</si>
  <si>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</si>
  <si>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</si>
  <si>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</si>
  <si>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</si>
  <si>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</si>
  <si>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</si>
  <si>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</si>
  <si>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</si>
  <si>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</si>
  <si>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</si>
  <si>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</si>
  <si>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</si>
  <si>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</si>
  <si>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</si>
  <si>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</si>
  <si>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</si>
  <si>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</si>
  <si>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</si>
  <si>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</si>
  <si>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</si>
  <si>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</si>
  <si>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</si>
  <si>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</si>
  <si>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</si>
  <si>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</si>
  <si>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</si>
  <si>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</si>
  <si>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</si>
  <si>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</si>
  <si>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</si>
  <si>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</si>
  <si>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</si>
  <si>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</si>
  <si>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</si>
  <si>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</si>
  <si>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</si>
  <si>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</si>
  <si>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</si>
  <si>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</si>
  <si>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</si>
  <si>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</si>
  <si>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</si>
  <si>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</si>
  <si>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</si>
  <si>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</si>
  <si>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</si>
  <si>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</si>
  <si>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</si>
  <si>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</si>
  <si>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</si>
  <si>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</si>
  <si>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</si>
  <si>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</si>
  <si>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</si>
  <si>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</si>
  <si>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</si>
  <si>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</si>
  <si>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</si>
  <si>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</si>
  <si>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</si>
  <si>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</si>
  <si>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</si>
  <si>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</si>
  <si>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</si>
  <si>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</si>
  <si>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</si>
  <si>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</si>
  <si>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</si>
  <si>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</si>
  <si>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</si>
  <si>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</si>
  <si>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</si>
  <si>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</si>
  <si>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</si>
  <si>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</si>
  <si>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</si>
  <si>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</si>
  <si>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</si>
  <si>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</si>
  <si>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</si>
  <si>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</si>
  <si>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</si>
  <si>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</si>
  <si>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</si>
  <si>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</si>
  <si>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</si>
  <si>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</si>
  <si>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</si>
  <si>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</si>
  <si>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</si>
  <si>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</si>
  <si>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</si>
  <si>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</si>
  <si>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</si>
  <si>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</si>
  <si>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</si>
  <si>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</si>
  <si>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</si>
  <si>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</si>
  <si>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</si>
  <si>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</si>
  <si>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</si>
  <si>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</si>
  <si>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</si>
  <si>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</si>
  <si>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</si>
  <si>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</si>
  <si>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</si>
  <si>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</si>
  <si>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</si>
  <si>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</si>
  <si>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</si>
  <si>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</si>
  <si>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</si>
  <si>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</si>
  <si>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</si>
  <si>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</si>
  <si>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</si>
  <si>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</si>
  <si>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</si>
  <si>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</si>
  <si>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</si>
  <si>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</si>
  <si>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</si>
  <si>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</si>
  <si>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</si>
  <si>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</si>
  <si>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</si>
  <si>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</si>
  <si>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</si>
  <si>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</si>
  <si>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</si>
  <si>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</si>
  <si>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</si>
  <si>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</si>
  <si>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</si>
  <si>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</si>
  <si>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</si>
  <si>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</si>
  <si>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</si>
  <si>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</si>
  <si>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</si>
  <si>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</si>
  <si>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</si>
  <si>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</si>
  <si>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</si>
  <si>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</si>
  <si>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</si>
  <si>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</si>
  <si>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</si>
  <si>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</si>
  <si>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</si>
  <si>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</si>
  <si>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</si>
  <si>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</si>
  <si>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</si>
  <si>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</si>
  <si>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</si>
  <si>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</si>
  <si>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</si>
  <si>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</si>
  <si>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</si>
  <si>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</si>
  <si>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</si>
  <si>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</si>
  <si>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</si>
  <si>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</si>
  <si>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</si>
  <si>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</si>
  <si>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</si>
  <si>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</si>
  <si>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</si>
  <si>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</si>
  <si>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</si>
  <si>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</si>
  <si>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</si>
  <si>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</si>
  <si>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</si>
  <si>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</si>
  <si>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</si>
  <si>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</si>
  <si>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</si>
  <si>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</si>
  <si>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</si>
  <si>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</si>
  <si>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</si>
  <si>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</si>
  <si>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</si>
  <si>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</si>
  <si>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</si>
  <si>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</si>
  <si>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</si>
  <si>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</si>
  <si>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</si>
  <si>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</si>
  <si>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</si>
  <si>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</si>
  <si>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</si>
  <si>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</si>
  <si>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</si>
  <si>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</si>
  <si>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</si>
  <si>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</si>
  <si>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</si>
  <si>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</si>
  <si>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</si>
  <si>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</si>
  <si>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</si>
  <si>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</si>
  <si>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</si>
  <si>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</si>
  <si>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</si>
  <si>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</si>
  <si>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</si>
  <si>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</si>
  <si>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</si>
  <si>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</si>
  <si>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</si>
  <si>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</si>
  <si>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</si>
  <si>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</si>
  <si>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</si>
  <si>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</si>
  <si>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</si>
  <si>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</si>
  <si>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</si>
  <si>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</si>
  <si>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</si>
  <si>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</si>
  <si>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</si>
  <si>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</si>
  <si>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</si>
  <si>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</si>
  <si>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</si>
  <si>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</si>
  <si>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</si>
  <si>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</si>
  <si>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</si>
  <si>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</si>
  <si>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</si>
  <si>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</si>
  <si>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</si>
  <si>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</si>
  <si>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</si>
  <si>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</si>
  <si>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</si>
  <si>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</si>
  <si>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</si>
  <si>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</si>
  <si>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</si>
  <si>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</si>
  <si>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</si>
  <si>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</si>
  <si>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</si>
  <si>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</si>
  <si>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</si>
  <si>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</si>
  <si>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</si>
  <si>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</si>
  <si>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</si>
  <si>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</si>
  <si>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</si>
  <si>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</si>
  <si>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</si>
  <si>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</si>
  <si>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</si>
  <si>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</si>
  <si>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</si>
  <si>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</si>
  <si>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</si>
  <si>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</si>
  <si>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</si>
  <si>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</si>
  <si>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</si>
  <si>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</si>
  <si>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</si>
  <si>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</si>
  <si>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</si>
  <si>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</si>
  <si>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</si>
  <si>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</si>
  <si>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</si>
  <si>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</si>
  <si>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</si>
  <si>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</si>
  <si>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</si>
  <si>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</si>
  <si>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</si>
  <si>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</si>
  <si>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</si>
  <si>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</si>
  <si>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</si>
  <si>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</si>
  <si>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</si>
  <si>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</si>
  <si>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</si>
  <si>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</si>
  <si>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</si>
  <si>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</si>
  <si>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</si>
  <si>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</si>
  <si>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</si>
  <si>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</si>
  <si>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</si>
  <si>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</si>
  <si>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</si>
  <si>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</si>
  <si>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</si>
  <si>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</si>
  <si>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</si>
  <si>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</si>
  <si>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</si>
  <si>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</si>
  <si>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</si>
  <si>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</si>
  <si>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</si>
  <si>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</si>
  <si>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</si>
  <si>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</si>
  <si>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</si>
  <si>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</si>
  <si>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</si>
  <si>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</si>
  <si>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</si>
  <si>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</si>
  <si>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</si>
  <si>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</si>
  <si>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</si>
  <si>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</si>
  <si>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</si>
  <si>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</si>
  <si>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</si>
  <si>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</si>
  <si>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</si>
  <si>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</si>
  <si>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</si>
  <si>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</si>
  <si>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</si>
  <si>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</si>
  <si>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</si>
  <si>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</si>
  <si>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</si>
  <si>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</si>
  <si>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</si>
  <si>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</si>
  <si>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</si>
  <si>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</si>
  <si>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</si>
  <si>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</si>
  <si>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</si>
  <si>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</si>
  <si>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</si>
  <si>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</si>
  <si>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</si>
  <si>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</si>
  <si>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</si>
  <si>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</si>
  <si>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</si>
  <si>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</si>
  <si>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</si>
  <si>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</si>
  <si>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</si>
  <si>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</si>
  <si>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</si>
  <si>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</si>
  <si>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</si>
  <si>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</si>
  <si>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</si>
  <si>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</si>
  <si>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</si>
  <si>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</si>
  <si>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</si>
  <si>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</si>
  <si>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</si>
  <si>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</si>
  <si>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</si>
  <si>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</si>
  <si>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</si>
  <si>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</si>
  <si>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</si>
  <si>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</si>
  <si>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</si>
  <si>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</si>
  <si>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</si>
  <si>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</si>
  <si>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</si>
  <si>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</si>
  <si>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</si>
  <si>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</si>
  <si>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</si>
  <si>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</si>
  <si>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</si>
  <si>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</si>
  <si>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</si>
  <si>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</si>
  <si>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</si>
  <si>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</si>
  <si>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</si>
  <si>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</si>
  <si>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</si>
  <si>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</si>
  <si>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</si>
  <si>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</si>
  <si>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</si>
  <si>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</si>
  <si>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</si>
  <si>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</si>
  <si>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</si>
  <si>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</si>
  <si>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</si>
  <si>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</si>
  <si>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</si>
  <si>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</si>
  <si>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</si>
  <si>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</si>
  <si>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</si>
  <si>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</si>
  <si>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</si>
  <si>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</si>
  <si>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</si>
  <si>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</si>
  <si>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</si>
  <si>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</si>
  <si>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</si>
  <si>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</si>
  <si>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</si>
  <si>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</si>
  <si>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</si>
  <si>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</si>
  <si>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</si>
  <si>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</si>
  <si>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</si>
  <si>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</si>
  <si>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</si>
  <si>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</si>
  <si>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</si>
  <si>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</si>
  <si>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</si>
  <si>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</si>
  <si>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</si>
  <si>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</si>
  <si>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</si>
  <si>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</si>
  <si>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</si>
  <si>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</si>
  <si>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</si>
  <si>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</si>
  <si>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</si>
  <si>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</si>
  <si>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</si>
  <si>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</si>
  <si>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</si>
  <si>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</si>
  <si>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</si>
  <si>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</si>
  <si>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</si>
  <si>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</si>
  <si>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</si>
  <si>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</si>
  <si>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</si>
  <si>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</si>
  <si>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</si>
  <si>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</si>
  <si>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</si>
  <si>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</si>
  <si>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</si>
  <si>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</si>
  <si>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</si>
  <si>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</si>
  <si>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</si>
  <si>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</si>
  <si>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</si>
  <si>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</si>
  <si>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</si>
  <si>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</si>
  <si>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</si>
  <si>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</si>
  <si>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</si>
  <si>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</si>
  <si>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</si>
  <si>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</si>
  <si>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</si>
  <si>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</si>
  <si>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</si>
  <si>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</si>
  <si>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</si>
  <si>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</si>
  <si>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</si>
  <si>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</si>
  <si>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</si>
  <si>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</si>
  <si>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</si>
  <si>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</si>
  <si>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</si>
  <si>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</si>
  <si>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</si>
  <si>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</si>
  <si>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</si>
  <si>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</si>
  <si>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</si>
  <si>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</si>
  <si>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</si>
  <si>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</si>
  <si>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</si>
  <si>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</si>
  <si>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</si>
  <si>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</si>
  <si>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</si>
  <si>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</si>
  <si>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</si>
  <si>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</si>
  <si>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</si>
  <si>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</si>
  <si>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</si>
  <si>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</si>
  <si>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</si>
  <si>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</si>
  <si>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</si>
  <si>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</si>
  <si>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</si>
  <si>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</si>
  <si>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</si>
  <si>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</si>
  <si>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</si>
  <si>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</si>
  <si>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</si>
  <si>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</si>
  <si>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</si>
  <si>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</si>
  <si>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</si>
  <si>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</si>
  <si>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</si>
  <si>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</si>
  <si>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</si>
  <si>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</si>
  <si>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</si>
  <si>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</si>
  <si>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</si>
  <si>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</si>
  <si>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</si>
  <si>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</si>
  <si>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</si>
  <si>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</si>
  <si>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</si>
  <si>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</si>
  <si>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</si>
  <si>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</si>
  <si>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</si>
  <si>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</si>
  <si>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</si>
  <si>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</si>
  <si>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</si>
  <si>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</si>
  <si>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</si>
  <si>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</si>
  <si>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</si>
  <si>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</si>
  <si>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</si>
  <si>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</si>
  <si>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</si>
  <si>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</si>
  <si>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</si>
  <si>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</si>
  <si>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</si>
  <si>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</si>
  <si>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</si>
  <si>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</si>
  <si>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</si>
  <si>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</si>
  <si>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</si>
  <si>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</si>
  <si>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</si>
  <si>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</si>
  <si>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</si>
  <si>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</si>
  <si>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</si>
  <si>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</si>
  <si>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</si>
  <si>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</si>
  <si>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</si>
  <si>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</si>
  <si>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</si>
  <si>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</si>
  <si>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</si>
  <si>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</si>
  <si>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</si>
  <si>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</si>
  <si>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</si>
  <si>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</si>
  <si>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</si>
  <si>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</si>
  <si>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</si>
  <si>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</si>
  <si>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</si>
  <si>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</si>
  <si>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</si>
  <si>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</si>
  <si>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</si>
  <si>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</si>
  <si>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</si>
  <si>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</si>
  <si>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</si>
  <si>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</si>
  <si>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</si>
  <si>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</si>
  <si>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</si>
  <si>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</si>
  <si>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</si>
  <si>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</si>
  <si>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</si>
  <si>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</si>
  <si>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</si>
  <si>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</si>
  <si>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</si>
  <si>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</si>
  <si>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</si>
  <si>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</si>
  <si>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</si>
  <si>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</si>
  <si>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</si>
  <si>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</si>
  <si>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</si>
  <si>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</si>
  <si>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</si>
  <si>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</si>
  <si>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</si>
  <si>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</si>
  <si>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</si>
  <si>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</si>
  <si>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</si>
  <si>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</si>
  <si>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</si>
  <si>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</si>
  <si>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</si>
  <si>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</si>
  <si>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</si>
  <si>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</si>
  <si>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</si>
  <si>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</si>
  <si>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</si>
  <si>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</si>
  <si>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</si>
  <si>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</si>
  <si>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</si>
  <si>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</si>
  <si>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</si>
  <si>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</si>
  <si>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</si>
  <si>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</si>
  <si>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</si>
  <si>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</si>
  <si>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</si>
  <si>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</si>
  <si>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</si>
  <si>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</si>
  <si>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</si>
  <si>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</si>
  <si>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</si>
  <si>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</si>
  <si>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</si>
  <si>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</si>
  <si>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</si>
  <si>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</si>
  <si>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</si>
  <si>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</si>
  <si>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</si>
  <si>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</si>
  <si>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</si>
  <si>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</si>
  <si>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</si>
  <si>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</si>
  <si>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</si>
  <si>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</si>
  <si>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</si>
  <si>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</si>
  <si>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</si>
  <si>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</si>
  <si>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</si>
  <si>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</si>
  <si>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</si>
  <si>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</si>
  <si>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</si>
  <si>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</si>
  <si>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</si>
  <si>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</si>
  <si>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</si>
  <si>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</si>
  <si>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</si>
  <si>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</si>
  <si>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</si>
  <si>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</si>
  <si>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</si>
  <si>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</si>
  <si>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</si>
  <si>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</si>
  <si>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</si>
  <si>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</si>
  <si>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</si>
  <si>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</si>
  <si>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</si>
  <si>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</si>
  <si>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</si>
  <si>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</si>
  <si>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</si>
  <si>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</si>
  <si>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</si>
  <si>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</si>
  <si>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</si>
  <si>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</si>
  <si>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</si>
  <si>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</si>
  <si>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</si>
  <si>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</si>
  <si>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</si>
  <si>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</si>
  <si>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</si>
  <si>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</si>
  <si>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</si>
  <si>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</si>
  <si>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</si>
  <si>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</si>
  <si>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</si>
  <si>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</si>
  <si>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</si>
  <si>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</si>
  <si>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</si>
  <si>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</si>
  <si>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</si>
  <si>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</si>
  <si>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</si>
  <si>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</si>
  <si>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</si>
  <si>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</si>
  <si>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</si>
  <si>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</si>
  <si>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</si>
  <si>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</si>
  <si>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</si>
  <si>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</si>
  <si>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</si>
  <si>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</si>
  <si>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</si>
  <si>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</si>
  <si>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</si>
  <si>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</si>
  <si>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</si>
  <si>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</si>
  <si>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</si>
  <si>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</si>
  <si>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</si>
  <si>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</si>
  <si>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</si>
  <si>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</si>
  <si>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</si>
  <si>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</si>
  <si>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</si>
  <si>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</si>
  <si>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</si>
  <si>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</si>
  <si>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</si>
  <si>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</si>
  <si>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</si>
  <si>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</si>
  <si>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</si>
  <si>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</si>
  <si>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</si>
  <si>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</si>
  <si>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</si>
  <si>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</si>
  <si>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</si>
  <si>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</si>
  <si>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</si>
  <si>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</si>
  <si>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</si>
  <si>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</si>
  <si>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</si>
  <si>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</si>
  <si>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</si>
  <si>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</si>
  <si>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</si>
  <si>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</si>
  <si>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</si>
  <si>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</si>
  <si>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</si>
  <si>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</si>
  <si>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</si>
  <si>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</si>
  <si>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</si>
  <si>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</si>
  <si>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</si>
  <si>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</si>
  <si>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</si>
  <si>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</si>
  <si>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</si>
  <si>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</si>
  <si>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</si>
  <si>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</si>
  <si>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</si>
  <si>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</si>
  <si>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</si>
  <si>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</si>
  <si>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</si>
  <si>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</si>
  <si>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</si>
  <si>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</si>
  <si>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</si>
  <si>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</si>
  <si>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</si>
  <si>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</si>
  <si>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</si>
  <si>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</si>
  <si>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</si>
  <si>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</si>
  <si>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</si>
  <si>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</si>
  <si>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</si>
  <si>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</si>
  <si>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</si>
  <si>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</si>
  <si>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</si>
  <si>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</si>
  <si>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</si>
  <si>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</si>
  <si>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</si>
  <si>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</si>
  <si>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</si>
  <si>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</si>
  <si>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</si>
  <si>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</si>
  <si>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</si>
  <si>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</si>
  <si>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</si>
  <si>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</si>
  <si>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</si>
  <si>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</si>
  <si>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</si>
  <si>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</si>
  <si>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</si>
  <si>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</si>
  <si>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</si>
  <si>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</si>
  <si>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</si>
  <si>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</si>
  <si>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</si>
  <si>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</si>
  <si>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</si>
  <si>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</si>
  <si>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</si>
  <si>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</si>
  <si>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</si>
  <si>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</si>
  <si>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</si>
  <si>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</si>
  <si>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</si>
  <si>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</si>
  <si>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</si>
  <si>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</si>
  <si>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</si>
  <si>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</si>
  <si>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</si>
  <si>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</si>
  <si>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</si>
  <si>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</si>
  <si>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</si>
  <si>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</si>
  <si>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</si>
  <si>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</si>
  <si>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</si>
  <si>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</si>
  <si>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</si>
  <si>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</si>
  <si>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</si>
  <si>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</si>
  <si>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</si>
  <si>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</si>
  <si>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</si>
  <si>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</si>
  <si>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</si>
  <si>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</si>
  <si>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</si>
  <si>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</si>
  <si>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</si>
  <si>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</si>
  <si>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</si>
  <si>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</si>
  <si>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</si>
  <si>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</si>
  <si>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</si>
  <si>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</si>
  <si>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</si>
  <si>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</si>
  <si>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</si>
  <si>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</si>
  <si>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</si>
  <si>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</si>
  <si>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</si>
  <si>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</si>
  <si>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</si>
  <si>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</si>
  <si>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</si>
  <si>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</si>
  <si>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</si>
  <si>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</si>
  <si>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</si>
  <si>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</si>
  <si>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</si>
  <si>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</si>
  <si>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</si>
  <si>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</si>
  <si>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</si>
  <si>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</si>
  <si>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</si>
  <si>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</si>
  <si>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</si>
  <si>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</si>
  <si>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</si>
  <si>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</si>
  <si>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</si>
  <si>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</si>
  <si>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</si>
  <si>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</si>
  <si>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</si>
  <si>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</si>
  <si>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</si>
  <si>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</si>
  <si>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</si>
  <si>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</si>
  <si>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</si>
  <si>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</si>
  <si>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</si>
  <si>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</si>
  <si>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</si>
  <si>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</si>
  <si>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</si>
  <si>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</si>
  <si>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</si>
  <si>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</si>
  <si>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</si>
  <si>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</si>
  <si>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</si>
  <si>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</si>
  <si>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</si>
  <si>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</si>
  <si>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</si>
  <si>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</si>
  <si>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</si>
  <si>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</si>
  <si>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</si>
  <si>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</si>
  <si>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</si>
  <si>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</si>
  <si>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</si>
  <si>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</si>
  <si>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</si>
  <si>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</si>
  <si>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</si>
  <si>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</si>
  <si>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</si>
  <si>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</si>
  <si>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</si>
  <si>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</si>
  <si>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</si>
  <si>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</si>
  <si>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</si>
  <si>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</si>
  <si>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</si>
  <si>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</si>
  <si>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</si>
  <si>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</si>
  <si>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</si>
  <si>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</si>
  <si>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</si>
  <si>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</si>
  <si>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</si>
  <si>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</si>
  <si>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</si>
  <si>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</si>
  <si>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</si>
  <si>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</si>
  <si>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</si>
  <si>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</si>
  <si>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</si>
  <si>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</si>
  <si>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</si>
  <si>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</si>
  <si>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</si>
  <si>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</si>
  <si>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</si>
  <si>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</si>
  <si>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</si>
  <si>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</si>
  <si>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</si>
  <si>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</si>
  <si>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</si>
  <si>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</si>
  <si>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</si>
  <si>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</si>
  <si>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</si>
  <si>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</si>
  <si>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</si>
  <si>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</si>
  <si>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</si>
  <si>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</si>
  <si>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</si>
  <si>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</si>
  <si>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</si>
  <si>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</si>
  <si>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</si>
  <si>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</si>
  <si>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</si>
  <si>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</si>
  <si>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</si>
  <si>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</si>
  <si>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</si>
  <si>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</si>
  <si>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</si>
  <si>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</si>
  <si>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</si>
  <si>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</si>
  <si>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</si>
  <si>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</si>
  <si>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</si>
  <si>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</si>
  <si>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</si>
  <si>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</si>
  <si>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</si>
  <si>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</si>
  <si>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</si>
  <si>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</si>
  <si>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</si>
  <si>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</si>
  <si>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</si>
  <si>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</si>
  <si>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</si>
  <si>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</si>
  <si>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</si>
  <si>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</si>
  <si>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</si>
  <si>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</si>
  <si>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</si>
  <si>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</si>
  <si>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</si>
  <si>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</si>
  <si>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</si>
  <si>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</si>
  <si>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</si>
  <si>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</si>
  <si>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</si>
  <si>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</si>
  <si>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</si>
  <si>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</si>
  <si>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</si>
  <si>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</si>
  <si>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</si>
  <si>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</si>
  <si>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</si>
  <si>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</si>
  <si>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</si>
  <si>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</si>
  <si>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</si>
  <si>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</si>
  <si>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</si>
  <si>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</si>
  <si>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</si>
  <si>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</si>
  <si>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</si>
  <si>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</si>
  <si>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</si>
  <si>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</si>
  <si>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</si>
  <si>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</si>
  <si>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</si>
  <si>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</si>
  <si>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</si>
  <si>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</si>
  <si>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</si>
  <si>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</si>
  <si>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</si>
  <si>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</si>
  <si>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</si>
  <si>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</si>
  <si>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</si>
  <si>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</si>
  <si>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</si>
  <si>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</si>
  <si>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</si>
  <si>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</si>
  <si>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</si>
  <si>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</si>
  <si>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</si>
  <si>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</si>
  <si>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</si>
  <si>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</si>
  <si>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</si>
  <si>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</si>
  <si>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</si>
  <si>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</si>
  <si>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</si>
  <si>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</si>
  <si>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</si>
  <si>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</si>
  <si>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</si>
  <si>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</si>
  <si>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</si>
  <si>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</si>
  <si>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</si>
  <si>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</si>
  <si>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</si>
  <si>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</si>
  <si>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</si>
  <si>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</si>
  <si>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</si>
  <si>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</si>
  <si>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</si>
  <si>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</si>
  <si>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</si>
  <si>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</si>
  <si>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</si>
  <si>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</si>
  <si>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</si>
  <si>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</si>
  <si>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</si>
  <si>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</si>
  <si>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</si>
  <si>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</si>
  <si>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</si>
  <si>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</si>
  <si>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</si>
  <si>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</si>
  <si>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</si>
  <si>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</si>
  <si>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</si>
  <si>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</si>
  <si>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</si>
  <si>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</si>
  <si>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</si>
  <si>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</si>
  <si>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</si>
  <si>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</si>
  <si>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</si>
  <si>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</si>
  <si>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</si>
  <si>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</si>
  <si>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</si>
  <si>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</si>
  <si>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</si>
  <si>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</si>
  <si>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</si>
  <si>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</si>
  <si>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</si>
  <si>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</si>
  <si>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</si>
  <si>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</si>
  <si>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</si>
  <si>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</si>
  <si>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</si>
  <si>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</si>
  <si>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</si>
  <si>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</si>
  <si>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</si>
  <si>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</si>
  <si>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</si>
  <si>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</si>
  <si>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</si>
  <si>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</si>
  <si>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</si>
  <si>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</si>
  <si>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</si>
  <si>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</si>
  <si>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</si>
  <si>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</si>
  <si>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</si>
  <si>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</si>
  <si>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</si>
  <si>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</si>
  <si>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</si>
  <si>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</si>
  <si>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</si>
  <si>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</si>
  <si>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</si>
  <si>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</si>
  <si>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</si>
  <si>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</si>
  <si>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</si>
  <si>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</si>
  <si>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</si>
  <si>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</si>
  <si>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</si>
  <si>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</si>
  <si>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</si>
  <si>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</si>
  <si>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</si>
  <si>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</si>
  <si>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</si>
  <si>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</si>
  <si>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</si>
  <si>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</si>
  <si>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</si>
  <si>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</si>
  <si>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</si>
  <si>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</si>
  <si>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</si>
  <si>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</si>
  <si>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</si>
  <si>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</si>
  <si>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</si>
  <si>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</si>
  <si>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</si>
  <si>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</si>
  <si>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</si>
  <si>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</si>
  <si>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</si>
  <si>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</si>
  <si>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</si>
  <si>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</si>
  <si>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</si>
  <si>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</si>
  <si>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</si>
  <si>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</si>
  <si>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</si>
  <si>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</si>
  <si>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</si>
  <si>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</si>
  <si>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</si>
  <si>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</si>
  <si>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</si>
  <si>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</si>
  <si>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</si>
  <si>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</si>
  <si>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</si>
  <si>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</si>
  <si>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</si>
  <si>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</si>
  <si>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</si>
  <si>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</si>
  <si>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</si>
  <si>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</si>
  <si>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</si>
  <si>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</si>
  <si>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</si>
  <si>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</si>
  <si>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</si>
  <si>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</si>
  <si>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</si>
  <si>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</si>
  <si>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</si>
  <si>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</si>
  <si>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</si>
  <si>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</si>
  <si>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</si>
  <si>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</si>
  <si>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</si>
  <si>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</si>
  <si>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</si>
  <si>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</si>
  <si>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</si>
  <si>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</si>
  <si>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</si>
  <si>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</si>
  <si>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</si>
  <si>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</si>
  <si>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</si>
  <si>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</si>
  <si>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</si>
  <si>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</si>
  <si>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</si>
  <si>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</si>
  <si>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</si>
  <si>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</si>
  <si>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</si>
  <si>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</si>
  <si>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</si>
  <si>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</si>
  <si>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</si>
  <si>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</si>
  <si>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</si>
  <si>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</si>
  <si>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</si>
  <si>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</si>
  <si>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</si>
  <si>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</si>
  <si>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</si>
  <si>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</si>
  <si>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</si>
  <si>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</si>
  <si>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</si>
  <si>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</si>
  <si>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</si>
  <si>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</si>
  <si>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</si>
  <si>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</si>
  <si>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</si>
  <si>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</si>
  <si>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</si>
  <si>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</si>
  <si>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</si>
  <si>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</si>
  <si>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</si>
  <si>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</si>
  <si>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</si>
  <si>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</si>
  <si>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</si>
  <si>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</si>
  <si>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</si>
  <si>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</si>
  <si>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</si>
  <si>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</si>
  <si>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</si>
  <si>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</si>
  <si>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</si>
  <si>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</si>
  <si>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</si>
  <si>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</si>
  <si>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</si>
  <si>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</si>
  <si>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</si>
  <si>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</si>
  <si>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</si>
  <si>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</si>
  <si>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</si>
  <si>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</si>
  <si>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</si>
  <si>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</si>
  <si>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</si>
  <si>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</si>
  <si>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</si>
  <si>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</si>
  <si>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</si>
  <si>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</si>
  <si>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</si>
  <si>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</si>
  <si>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</si>
  <si>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</si>
  <si>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</si>
  <si>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</si>
  <si>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</si>
  <si>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</si>
  <si>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</si>
  <si>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</si>
  <si>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</si>
  <si>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</si>
  <si>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</si>
  <si>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</si>
  <si>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</si>
  <si>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</si>
  <si>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</si>
  <si>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</si>
  <si>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</si>
  <si>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</si>
  <si>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</si>
  <si>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</si>
  <si>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</si>
  <si>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</si>
  <si>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</si>
  <si>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</si>
  <si>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</si>
  <si>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</si>
  <si>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</si>
  <si>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</si>
  <si>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</si>
  <si>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</si>
  <si>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</si>
  <si>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</si>
  <si>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</si>
  <si>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</si>
  <si>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</si>
  <si>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</si>
  <si>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</si>
  <si>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</si>
  <si>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</si>
  <si>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</si>
  <si>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</si>
  <si>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</si>
  <si>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</si>
  <si>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</si>
  <si>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</si>
  <si>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</si>
  <si>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</si>
  <si>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</si>
  <si>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</si>
  <si>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</si>
  <si>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</si>
  <si>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</si>
  <si>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</si>
  <si>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</si>
  <si>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</si>
  <si>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</si>
  <si>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</si>
  <si>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</si>
  <si>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</si>
  <si>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</si>
  <si>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</si>
  <si>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</si>
  <si>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</si>
  <si>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</si>
  <si>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</si>
  <si>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</si>
  <si>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</si>
  <si>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</si>
  <si>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</si>
  <si>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</si>
  <si>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</si>
  <si>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</si>
  <si>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</si>
  <si>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</si>
  <si>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</si>
  <si>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</si>
  <si>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</si>
  <si>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</si>
  <si>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</si>
  <si>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</si>
  <si>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</si>
  <si>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</si>
  <si>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</si>
  <si>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</si>
  <si>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</si>
  <si>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</si>
  <si>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</si>
  <si>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</si>
  <si>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</si>
  <si>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</si>
  <si>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</si>
  <si>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</si>
  <si>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</si>
  <si>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</si>
  <si>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</si>
  <si>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</si>
  <si>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</si>
  <si>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</si>
  <si>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</si>
  <si>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</si>
  <si>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</si>
  <si>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</si>
  <si>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</si>
  <si>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</si>
  <si>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</si>
  <si>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</si>
  <si>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</si>
  <si>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</si>
  <si>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</si>
  <si>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</si>
  <si>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</si>
  <si>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</si>
  <si>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</si>
  <si>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</si>
  <si>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</si>
  <si>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</si>
  <si>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</si>
  <si>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</si>
  <si>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</si>
  <si>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</si>
  <si>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</si>
  <si>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</si>
  <si>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</si>
  <si>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</si>
  <si>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</si>
  <si>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</si>
  <si>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</si>
  <si>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</si>
  <si>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</si>
  <si>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</si>
  <si>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</si>
  <si>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</si>
  <si>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</si>
  <si>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</si>
  <si>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</si>
  <si>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</si>
  <si>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</si>
  <si>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</si>
  <si>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</si>
  <si>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</si>
  <si>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</si>
  <si>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</si>
  <si>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</si>
  <si>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</si>
  <si>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</si>
  <si>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</si>
  <si>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</si>
  <si>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</si>
  <si>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</si>
  <si>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</si>
  <si>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</si>
  <si>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</si>
  <si>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</si>
  <si>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</si>
  <si>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</si>
  <si>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</si>
  <si>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</si>
  <si>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</si>
  <si>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</si>
  <si>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</si>
  <si>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</si>
  <si>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</si>
  <si>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</si>
  <si>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</si>
  <si>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</si>
  <si>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</si>
  <si>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</si>
  <si>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</si>
  <si>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</si>
  <si>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</si>
  <si>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</si>
  <si>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</si>
  <si>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</si>
  <si>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</si>
  <si>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</si>
  <si>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</si>
  <si>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</si>
  <si>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</si>
  <si>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</si>
  <si>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</si>
  <si>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</si>
  <si>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</si>
  <si>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</si>
  <si>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</si>
  <si>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</si>
  <si>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</si>
  <si>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</si>
  <si>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</si>
  <si>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</si>
  <si>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</si>
  <si>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</si>
  <si>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</si>
  <si>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</si>
  <si>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</si>
  <si>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</si>
  <si>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</si>
  <si>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</si>
  <si>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</si>
  <si>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</si>
  <si>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</si>
  <si>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</si>
  <si>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</si>
  <si>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</si>
  <si>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</si>
  <si>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</si>
  <si>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</si>
  <si>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</si>
  <si>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</si>
  <si>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</si>
  <si>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</si>
  <si>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</si>
  <si>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</si>
  <si>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</si>
  <si>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</si>
  <si>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</si>
  <si>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</si>
  <si>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</si>
  <si>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</si>
  <si>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</si>
  <si>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</si>
  <si>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</si>
  <si>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</si>
  <si>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</si>
  <si>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</si>
  <si>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</si>
  <si>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</si>
  <si>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</si>
  <si>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</si>
  <si>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</si>
  <si>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</si>
  <si>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</si>
  <si>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</si>
  <si>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</si>
  <si>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</si>
  <si>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</si>
  <si>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</si>
  <si>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</si>
  <si>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</si>
  <si>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</si>
  <si>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</si>
  <si>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</si>
  <si>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</si>
  <si>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</si>
  <si>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</si>
  <si>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</si>
  <si>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</si>
  <si>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</si>
  <si>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</si>
  <si>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</si>
  <si>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</si>
  <si>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</si>
  <si>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</si>
  <si>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</si>
  <si>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</si>
  <si>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</si>
  <si>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</si>
  <si>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</si>
  <si>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</si>
  <si>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</si>
  <si>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</si>
  <si>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</si>
  <si>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</si>
  <si>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</si>
  <si>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</si>
  <si>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</si>
  <si>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</si>
  <si>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</si>
  <si>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</si>
  <si>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</si>
  <si>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</si>
  <si>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</si>
  <si>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</si>
  <si>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</si>
  <si>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</si>
  <si>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</si>
  <si>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</si>
  <si>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</si>
  <si>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</si>
  <si>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</si>
  <si>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</si>
  <si>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</si>
  <si>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</si>
  <si>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</si>
  <si>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</si>
  <si>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</si>
  <si>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</si>
  <si>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</si>
  <si>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</si>
  <si>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</si>
  <si>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</si>
  <si>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</si>
  <si>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</si>
  <si>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</si>
  <si>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</si>
  <si>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</si>
  <si>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</si>
  <si>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</si>
  <si>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</si>
  <si>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</si>
  <si>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</si>
  <si>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</si>
  <si>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</si>
  <si>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</si>
  <si>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</si>
  <si>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</si>
  <si>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</si>
  <si>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</si>
  <si>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</si>
  <si>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</si>
  <si>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</si>
  <si>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</si>
  <si>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</si>
  <si>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</si>
  <si>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</si>
  <si>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</si>
  <si>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</si>
  <si>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</si>
  <si>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</si>
  <si>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</si>
  <si>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</si>
  <si>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</si>
  <si>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</si>
  <si>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</si>
  <si>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</si>
  <si>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</si>
  <si>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</si>
  <si>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</si>
  <si>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</si>
  <si>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</si>
  <si>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</si>
  <si>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</si>
  <si>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</si>
  <si>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</si>
  <si>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</si>
  <si>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</si>
  <si>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</si>
  <si>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</si>
  <si>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</si>
  <si>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</si>
  <si>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</si>
  <si>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</si>
  <si>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</si>
  <si>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</si>
  <si>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</si>
  <si>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</si>
  <si>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</si>
  <si>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</si>
  <si>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</si>
  <si>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</si>
  <si>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</si>
  <si>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</si>
  <si>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</si>
  <si>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</si>
  <si>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</si>
  <si>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</si>
  <si>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</si>
  <si>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</si>
  <si>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</si>
  <si>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</si>
  <si>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</si>
  <si>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</si>
  <si>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</si>
  <si>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</si>
  <si>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</si>
  <si>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</si>
  <si>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</si>
  <si>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</si>
  <si>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</si>
  <si>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</si>
  <si>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</si>
  <si>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</si>
  <si>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</si>
  <si>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</si>
  <si>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</si>
  <si>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</si>
  <si>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</si>
  <si>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</si>
  <si>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</si>
  <si>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</si>
  <si>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</si>
  <si>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</si>
  <si>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</si>
  <si>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</si>
  <si>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</si>
  <si>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</si>
  <si>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</si>
  <si>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</si>
  <si>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</si>
  <si>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</si>
  <si>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</si>
  <si>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</si>
  <si>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</si>
  <si>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</si>
  <si>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</si>
  <si>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</si>
  <si>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</si>
  <si>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</si>
  <si>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</si>
  <si>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</si>
  <si>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</si>
  <si>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</si>
  <si>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</si>
  <si>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</si>
  <si>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</si>
  <si>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</si>
  <si>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</si>
  <si>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</si>
  <si>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</si>
  <si>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</si>
  <si>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</si>
  <si>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</si>
  <si>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</si>
  <si>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</si>
  <si>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</si>
  <si>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</si>
  <si>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</si>
  <si>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</si>
  <si>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</si>
  <si>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</si>
  <si>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</si>
  <si>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</si>
  <si>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</si>
  <si>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</si>
  <si>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</si>
  <si>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</si>
  <si>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</si>
  <si>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</si>
  <si>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</si>
  <si>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</si>
  <si>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</si>
  <si>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</si>
  <si>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</si>
  <si>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</si>
  <si>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</si>
  <si>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</si>
  <si>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</si>
  <si>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</si>
  <si>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</si>
  <si>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</si>
  <si>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</si>
  <si>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</si>
  <si>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</si>
  <si>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</si>
  <si>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</si>
  <si>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</si>
  <si>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</si>
  <si>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</si>
  <si>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</si>
  <si>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</si>
  <si>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</si>
  <si>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</si>
  <si>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</si>
  <si>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</si>
  <si>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</si>
  <si>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</si>
  <si>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</si>
  <si>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</si>
  <si>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</si>
  <si>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</si>
  <si>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</si>
  <si>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</si>
  <si>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</si>
  <si>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</si>
  <si>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</si>
  <si>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</si>
  <si>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</si>
  <si>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</si>
  <si>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</si>
  <si>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</si>
  <si>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</si>
  <si>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</si>
  <si>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</si>
  <si>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</si>
  <si>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</si>
  <si>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</si>
  <si>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</si>
  <si>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</si>
  <si>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</si>
  <si>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</si>
  <si>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</si>
  <si>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</si>
  <si>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</si>
  <si>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</si>
  <si>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</si>
  <si>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</si>
  <si>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</si>
  <si>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</si>
  <si>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</si>
  <si>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</si>
  <si>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</si>
  <si>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</si>
  <si>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</si>
  <si>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</si>
  <si>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</si>
  <si>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</si>
  <si>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</si>
  <si>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</si>
  <si>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</si>
  <si>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</si>
  <si>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</si>
  <si>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</si>
  <si>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</si>
  <si>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</si>
  <si>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</si>
  <si>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</si>
  <si>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</si>
  <si>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</si>
  <si>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</si>
  <si>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</si>
  <si>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</si>
  <si>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</si>
  <si>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</si>
  <si>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</si>
  <si>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</si>
  <si>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</si>
  <si>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</si>
  <si>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</si>
  <si>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</si>
  <si>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</si>
  <si>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</si>
  <si>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</si>
  <si>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</si>
  <si>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</si>
  <si>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</si>
  <si>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</si>
  <si>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</si>
  <si>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</si>
  <si>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</si>
  <si>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</si>
  <si>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</si>
  <si>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</si>
  <si>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</si>
  <si>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</si>
  <si>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</si>
  <si>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</si>
  <si>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</si>
  <si>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</si>
  <si>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</si>
  <si>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</si>
  <si>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</si>
  <si>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</si>
  <si>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</si>
  <si>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</si>
  <si>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</si>
  <si>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</si>
  <si>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</si>
  <si>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</si>
  <si>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</si>
  <si>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</si>
  <si>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</si>
  <si>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</si>
  <si>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</si>
  <si>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</si>
  <si>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</si>
  <si>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</si>
  <si>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</si>
  <si>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</si>
  <si>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</si>
  <si>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</si>
  <si>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</si>
  <si>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</si>
  <si>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</si>
  <si>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</si>
  <si>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</si>
  <si>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</si>
  <si>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</si>
  <si>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</si>
  <si>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</si>
  <si>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</si>
  <si>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</si>
  <si>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</si>
  <si>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</si>
  <si>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</si>
  <si>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</si>
  <si>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</si>
  <si>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</si>
  <si>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</si>
  <si>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</si>
  <si>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</si>
  <si>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</si>
  <si>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</si>
  <si>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</si>
  <si>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</si>
  <si>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</si>
  <si>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</si>
  <si>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</si>
  <si>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</si>
  <si>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</si>
  <si>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</si>
  <si>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</si>
  <si>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</si>
  <si>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</si>
  <si>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</si>
  <si>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</si>
  <si>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</si>
  <si>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</si>
  <si>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</si>
  <si>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</si>
  <si>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</si>
  <si>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</si>
  <si>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</si>
  <si>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</si>
  <si>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</si>
  <si>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</si>
  <si>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</si>
  <si>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</si>
  <si>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</si>
  <si>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</si>
  <si>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</si>
  <si>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</si>
  <si>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</si>
  <si>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</si>
  <si>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</si>
  <si>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</si>
  <si>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</si>
  <si>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</si>
  <si>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</si>
  <si>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</si>
  <si>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</si>
  <si>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</si>
  <si>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</si>
  <si>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</si>
  <si>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</si>
  <si>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</si>
  <si>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</si>
  <si>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</si>
  <si>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</si>
  <si>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</si>
  <si>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</si>
  <si>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</si>
  <si>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</si>
  <si>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</si>
  <si>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</si>
  <si>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</si>
  <si>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</si>
  <si>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</si>
  <si>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</si>
  <si>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</si>
  <si>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</si>
  <si>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</si>
  <si>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</si>
  <si>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</si>
  <si>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</si>
  <si>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</si>
  <si>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</si>
  <si>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</si>
  <si>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</si>
  <si>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</si>
  <si>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</si>
  <si>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</si>
  <si>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</si>
  <si>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</si>
  <si>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</si>
  <si>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</si>
  <si>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</si>
  <si>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</si>
  <si>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</si>
  <si>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</si>
  <si>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</si>
  <si>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</si>
  <si>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</si>
  <si>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</si>
  <si>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</si>
  <si>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</si>
  <si>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</si>
  <si>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</si>
  <si>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</si>
  <si>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</si>
  <si>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</si>
  <si>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</si>
  <si>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</si>
  <si>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</si>
  <si>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</si>
  <si>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</si>
  <si>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</si>
  <si>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</si>
  <si>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</si>
  <si>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</si>
  <si>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</si>
  <si>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</si>
  <si>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</si>
  <si>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</si>
  <si>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</si>
  <si>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</si>
  <si>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</si>
  <si>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</si>
  <si>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</si>
  <si>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</si>
  <si>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</si>
  <si>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</si>
  <si>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</si>
  <si>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</si>
  <si>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</si>
  <si>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</si>
  <si>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</si>
  <si>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</si>
  <si>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</si>
  <si>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</si>
  <si>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</si>
  <si>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</si>
  <si>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</si>
  <si>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</si>
  <si>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</si>
  <si>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</si>
  <si>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</si>
  <si>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</si>
  <si>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</si>
  <si>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</si>
  <si>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</si>
  <si>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</si>
  <si>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</si>
  <si>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</si>
  <si>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</si>
  <si>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</si>
  <si>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</si>
  <si>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</si>
  <si>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</si>
  <si>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</si>
  <si>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</si>
  <si>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</si>
  <si>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</si>
  <si>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</si>
  <si>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</si>
  <si>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</si>
  <si>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</si>
  <si>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</si>
  <si>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</si>
  <si>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</si>
  <si>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</si>
  <si>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</si>
  <si>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</si>
  <si>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</si>
  <si>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</si>
  <si>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</si>
  <si>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</si>
  <si>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</si>
  <si>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</si>
  <si>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</si>
  <si>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</si>
  <si>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</si>
  <si>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</si>
  <si>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</si>
  <si>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</si>
  <si>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</si>
  <si>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</si>
  <si>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</si>
  <si>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</si>
  <si>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</si>
  <si>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</si>
  <si>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</si>
  <si>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</si>
  <si>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</si>
  <si>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</si>
  <si>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</si>
  <si>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</si>
  <si>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</si>
  <si>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</si>
  <si>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</si>
  <si>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</si>
  <si>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</si>
  <si>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</si>
  <si>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</si>
  <si>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</si>
  <si>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</si>
  <si>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</si>
  <si>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</si>
  <si>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</si>
  <si>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</si>
  <si>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</si>
  <si>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</si>
  <si>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</si>
  <si>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</si>
  <si>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</si>
  <si>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</si>
  <si>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</si>
  <si>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</si>
  <si>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</si>
  <si>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</si>
  <si>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</si>
  <si>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</si>
  <si>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</si>
  <si>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</si>
  <si>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</si>
  <si>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</si>
  <si>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</si>
  <si>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</si>
  <si>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</si>
  <si>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</si>
  <si>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</si>
  <si>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</si>
  <si>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</si>
  <si>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</si>
  <si>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</si>
  <si>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</si>
  <si>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</si>
  <si>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</si>
  <si>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</si>
  <si>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</si>
  <si>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</si>
  <si>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</si>
  <si>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</si>
  <si>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</si>
  <si>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</si>
  <si>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</si>
  <si>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</si>
  <si>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</si>
  <si>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</si>
  <si>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</si>
  <si>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</si>
  <si>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</si>
  <si>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</si>
  <si>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</si>
  <si>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</si>
  <si>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</si>
  <si>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</si>
  <si>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</si>
  <si>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</si>
  <si>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</si>
  <si>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</si>
  <si>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</si>
  <si>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</si>
  <si>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</si>
  <si>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</si>
  <si>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</si>
  <si>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</si>
  <si>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</si>
  <si>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</si>
  <si>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</si>
  <si>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</si>
  <si>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</si>
  <si>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</si>
  <si>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</si>
  <si>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</si>
  <si>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</si>
  <si>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</si>
  <si>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</si>
  <si>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</si>
  <si>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</si>
  <si>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</si>
  <si>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</si>
  <si>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</si>
  <si>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</si>
  <si>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</si>
  <si>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</si>
  <si>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</si>
  <si>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</si>
  <si>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</si>
  <si>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</si>
  <si>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</si>
  <si>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</si>
  <si>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</si>
  <si>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</si>
  <si>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</si>
  <si>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</si>
  <si>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</si>
  <si>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</si>
  <si>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</si>
  <si>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</si>
  <si>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</si>
  <si>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</si>
  <si>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</si>
  <si>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</si>
  <si>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</si>
  <si>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</si>
  <si>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</si>
  <si>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</si>
  <si>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</si>
  <si>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</si>
  <si>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</si>
  <si>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</si>
  <si>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</si>
  <si>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</si>
  <si>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</si>
  <si>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</si>
  <si>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</si>
  <si>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</si>
  <si>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</si>
  <si>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</si>
  <si>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</si>
  <si>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</si>
  <si>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</si>
  <si>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</si>
  <si>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</si>
  <si>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</si>
  <si>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</si>
  <si>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</si>
  <si>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</si>
  <si>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</si>
  <si>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</si>
  <si>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</si>
  <si>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</si>
  <si>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</si>
  <si>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</si>
  <si>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</si>
  <si>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</si>
  <si>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</si>
  <si>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</si>
  <si>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</si>
  <si>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</si>
  <si>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</si>
  <si>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</si>
  <si>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</si>
  <si>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</si>
  <si>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</si>
  <si>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</si>
  <si>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</si>
  <si>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</si>
  <si>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</si>
  <si>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</si>
  <si>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</si>
  <si>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</si>
  <si>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</si>
  <si>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</si>
  <si>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</si>
  <si>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</si>
  <si>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</si>
  <si>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</si>
  <si>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</si>
  <si>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</si>
  <si>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</si>
  <si>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</si>
  <si>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</si>
  <si>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</si>
  <si>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</si>
  <si>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</si>
  <si>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</si>
  <si>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</si>
  <si>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</si>
  <si>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</si>
  <si>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</si>
  <si>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</si>
  <si>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</si>
  <si>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</si>
  <si>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</si>
  <si>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</si>
  <si>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</si>
  <si>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</si>
  <si>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</si>
  <si>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</si>
  <si>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</si>
  <si>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</si>
  <si>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</si>
  <si>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</si>
  <si>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</si>
  <si>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</si>
  <si>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</si>
  <si>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</si>
  <si>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</si>
  <si>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</si>
  <si>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</si>
  <si>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</si>
  <si>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</si>
  <si>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</si>
  <si>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</si>
  <si>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</si>
  <si>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</si>
  <si>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</si>
  <si>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</si>
  <si>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</si>
  <si>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</si>
  <si>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</si>
  <si>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</si>
  <si>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</si>
  <si>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</si>
  <si>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</si>
  <si>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</si>
  <si>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</si>
  <si>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</si>
  <si>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</si>
  <si>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</si>
  <si>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</si>
  <si>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</si>
  <si>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</si>
  <si>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</si>
  <si>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</si>
  <si>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</si>
  <si>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</si>
  <si>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</si>
  <si>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</si>
  <si>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</si>
  <si>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</si>
  <si>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</si>
  <si>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</si>
  <si>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</si>
  <si>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</si>
  <si>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</si>
  <si>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</si>
  <si>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</si>
  <si>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</si>
  <si>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</si>
  <si>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</si>
  <si>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</si>
  <si>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</si>
  <si>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</si>
  <si>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</si>
  <si>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</si>
  <si>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</si>
  <si>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</si>
  <si>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</si>
  <si>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</si>
  <si>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</si>
  <si>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</si>
  <si>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</si>
  <si>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</si>
  <si>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</si>
  <si>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</si>
  <si>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</si>
  <si>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</si>
  <si>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</si>
  <si>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</si>
  <si>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</si>
  <si>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</si>
  <si>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</si>
  <si>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</si>
  <si>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</si>
  <si>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</si>
  <si>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</si>
  <si>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</si>
  <si>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</si>
  <si>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</si>
  <si>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</si>
  <si>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</si>
  <si>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</si>
  <si>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</si>
  <si>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</si>
  <si>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</si>
  <si>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</si>
  <si>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</si>
  <si>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</si>
  <si>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</si>
  <si>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</si>
  <si>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</si>
  <si>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</si>
  <si>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</si>
  <si>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</si>
  <si>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</si>
  <si>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</si>
  <si>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</si>
  <si>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</si>
  <si>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</si>
  <si>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</si>
  <si>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</si>
  <si>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</si>
  <si>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</si>
  <si>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</si>
  <si>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</si>
  <si>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</si>
  <si>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</si>
  <si>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</si>
  <si>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</si>
  <si>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</si>
  <si>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</si>
  <si>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</si>
  <si>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</si>
  <si>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</si>
  <si>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</si>
  <si>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</si>
  <si>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</si>
  <si>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</si>
  <si>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</si>
  <si>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</si>
  <si>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</si>
  <si>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</si>
  <si>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</si>
  <si>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</si>
  <si>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</si>
  <si>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</si>
  <si>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</si>
  <si>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</si>
  <si>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</si>
  <si>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</si>
  <si>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</si>
  <si>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</si>
  <si>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</si>
  <si>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</si>
  <si>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</si>
  <si>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</si>
  <si>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</si>
  <si>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</si>
  <si>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</si>
  <si>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</si>
  <si>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</si>
  <si>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</si>
  <si>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</si>
  <si>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</si>
  <si>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</si>
  <si>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</si>
  <si>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</si>
  <si>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</si>
  <si>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</si>
  <si>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</si>
  <si>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</si>
  <si>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</si>
  <si>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</si>
  <si>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</si>
  <si>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</si>
  <si>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</si>
  <si>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</si>
  <si>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</si>
  <si>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</si>
  <si>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</si>
  <si>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</si>
  <si>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</si>
  <si>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</si>
  <si>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</si>
  <si>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</si>
  <si>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</si>
  <si>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</si>
  <si>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</si>
  <si>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</si>
  <si>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</si>
  <si>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</si>
  <si>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</si>
  <si>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</si>
  <si>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</si>
  <si>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</si>
  <si>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</si>
  <si>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</si>
  <si>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</si>
  <si>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</si>
  <si>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</si>
  <si>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</si>
  <si>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</si>
  <si>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</si>
  <si>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</si>
  <si>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</si>
  <si>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</si>
  <si>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</si>
  <si>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</si>
  <si>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</si>
  <si>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</si>
  <si>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</si>
  <si>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</si>
  <si>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</si>
  <si>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</si>
  <si>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</si>
  <si>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</si>
  <si>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</si>
  <si>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</si>
  <si>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</si>
  <si>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</si>
  <si>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</si>
  <si>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</si>
  <si>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</si>
  <si>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</si>
  <si>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</si>
  <si>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</si>
  <si>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</si>
  <si>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</si>
  <si>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</si>
  <si>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</si>
  <si>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</si>
  <si>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</si>
  <si>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</si>
  <si>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</si>
  <si>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</si>
  <si>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</si>
  <si>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</si>
  <si>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</si>
  <si>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</si>
  <si>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</si>
  <si>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</si>
  <si>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</si>
  <si>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</si>
  <si>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</si>
  <si>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</si>
  <si>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</si>
  <si>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</si>
  <si>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</si>
  <si>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</si>
  <si>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</si>
  <si>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</si>
  <si>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</si>
  <si>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</si>
  <si>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</si>
  <si>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</si>
  <si>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</si>
  <si>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</si>
  <si>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</si>
  <si>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</si>
  <si>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</si>
  <si>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</si>
  <si>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</si>
  <si>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</si>
  <si>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</si>
  <si>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</si>
  <si>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</si>
  <si>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</si>
  <si>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</si>
  <si>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</si>
  <si>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</si>
  <si>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</si>
  <si>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</si>
  <si>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</si>
  <si>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</si>
  <si>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</si>
  <si>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</si>
  <si>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</si>
  <si>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</si>
  <si>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</si>
  <si>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</si>
  <si>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</si>
  <si>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</si>
  <si>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</si>
  <si>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</si>
  <si>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</si>
  <si>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</si>
  <si>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</si>
  <si>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</si>
  <si>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</si>
  <si>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</si>
  <si>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</si>
  <si>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</si>
  <si>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</si>
  <si>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</si>
  <si>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</si>
  <si>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</si>
  <si>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</si>
  <si>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</si>
  <si>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</si>
  <si>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</si>
  <si>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</si>
  <si>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</si>
  <si>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</si>
  <si>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</si>
  <si>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</si>
  <si>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</si>
  <si>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</si>
  <si>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</si>
  <si>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</si>
  <si>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</si>
  <si>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</si>
  <si>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</si>
  <si>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</si>
  <si>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</si>
  <si>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</si>
  <si>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</si>
  <si>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</si>
  <si>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</si>
  <si>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</si>
  <si>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</si>
  <si>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</si>
  <si>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</si>
  <si>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</si>
  <si>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</si>
  <si>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</si>
  <si>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</si>
  <si>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</si>
  <si>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</si>
  <si>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</si>
  <si>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</si>
  <si>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</si>
  <si>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</si>
  <si>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</si>
  <si>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</si>
  <si>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</si>
  <si>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</si>
  <si>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</si>
  <si>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</si>
  <si>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</si>
  <si>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</si>
  <si>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</si>
  <si>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</si>
  <si>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</si>
  <si>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</si>
  <si>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</si>
  <si>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</si>
  <si>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</si>
  <si>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</si>
  <si>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</si>
  <si>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</si>
  <si>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</si>
  <si>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</si>
  <si>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</si>
  <si>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</si>
  <si>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</si>
  <si>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</si>
  <si>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</si>
  <si>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</si>
  <si>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</si>
  <si>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</si>
  <si>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</si>
  <si>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</si>
  <si>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</si>
  <si>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</si>
  <si>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</si>
  <si>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</si>
  <si>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</si>
  <si>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</si>
  <si>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</si>
  <si>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</si>
  <si>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</si>
  <si>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</si>
  <si>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</si>
  <si>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</si>
  <si>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</si>
  <si>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</si>
  <si>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</si>
  <si>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</si>
  <si>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</si>
  <si>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</si>
  <si>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</si>
  <si>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</si>
  <si>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</si>
  <si>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</si>
  <si>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</si>
  <si>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</si>
  <si>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</si>
  <si>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</si>
  <si>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</si>
  <si>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</si>
  <si>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</si>
  <si>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</si>
  <si>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</si>
  <si>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</si>
  <si>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</si>
  <si>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</si>
  <si>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</si>
  <si>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</si>
  <si>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</si>
  <si>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</si>
  <si>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</si>
  <si>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</si>
  <si>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</si>
  <si>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</si>
  <si>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</si>
  <si>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</si>
  <si>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</si>
  <si>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</si>
  <si>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</si>
  <si>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</si>
  <si>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</si>
  <si>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</si>
  <si>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</si>
  <si>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</si>
  <si>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</si>
  <si>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</si>
  <si>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</si>
  <si>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</si>
  <si>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</si>
  <si>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</si>
  <si>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</si>
  <si>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</si>
  <si>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</si>
  <si>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</si>
  <si>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</si>
  <si>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</si>
  <si>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</si>
  <si>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</si>
  <si>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</si>
  <si>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</si>
  <si>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</si>
  <si>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</si>
  <si>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</si>
  <si>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</si>
  <si>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</si>
  <si>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</si>
  <si>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</si>
  <si>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</si>
  <si>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</si>
  <si>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</si>
  <si>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</si>
  <si>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</si>
  <si>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</si>
  <si>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</si>
  <si>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</si>
  <si>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</si>
  <si>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</si>
  <si>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</si>
  <si>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</si>
  <si>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</si>
  <si>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</si>
  <si>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</si>
  <si>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</si>
  <si>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</si>
  <si>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</si>
  <si>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</si>
  <si>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</si>
  <si>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</si>
  <si>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</si>
  <si>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</si>
  <si>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</si>
  <si>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</si>
  <si>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</si>
  <si>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</si>
  <si>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</si>
  <si>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</si>
  <si>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</si>
  <si>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</si>
  <si>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</si>
  <si>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</si>
  <si>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</si>
  <si>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</si>
  <si>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</si>
  <si>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</si>
  <si>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</si>
  <si>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</si>
  <si>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</si>
  <si>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</si>
  <si>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</si>
  <si>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</si>
  <si>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</si>
  <si>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</si>
  <si>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</si>
  <si>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</si>
  <si>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</si>
  <si>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</si>
  <si>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</si>
  <si>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</si>
  <si>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</si>
  <si>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</si>
  <si>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</si>
  <si>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</si>
  <si>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</si>
  <si>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</si>
  <si>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</si>
  <si>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</si>
  <si>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</si>
  <si>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</si>
  <si>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</si>
  <si>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</si>
  <si>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</si>
  <si>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</si>
  <si>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</si>
  <si>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</si>
  <si>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</si>
  <si>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</si>
  <si>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</si>
  <si>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</si>
  <si>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</si>
  <si>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</si>
  <si>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</si>
  <si>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</si>
  <si>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</si>
  <si>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</si>
  <si>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</si>
  <si>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</si>
  <si>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</si>
  <si>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</si>
  <si>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</si>
  <si>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</si>
  <si>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</si>
  <si>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</si>
  <si>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</si>
  <si>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</si>
  <si>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</si>
  <si>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</si>
  <si>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</si>
  <si>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</si>
  <si>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</si>
  <si>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</si>
  <si>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</si>
  <si>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</si>
  <si>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</si>
  <si>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</si>
  <si>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</si>
  <si>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</si>
  <si>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</si>
  <si>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</si>
  <si>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</si>
  <si>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</si>
  <si>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</si>
  <si>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</si>
  <si>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</si>
  <si>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</si>
  <si>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</si>
  <si>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</si>
  <si>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</si>
  <si>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</si>
  <si>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</si>
  <si>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</si>
  <si>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</si>
  <si>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</si>
  <si>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</si>
  <si>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</si>
  <si>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</si>
  <si>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</si>
  <si>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</si>
  <si>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</si>
  <si>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</si>
  <si>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</si>
  <si>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</si>
  <si>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</si>
  <si>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</si>
  <si>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</si>
  <si>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</si>
  <si>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</si>
  <si>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</si>
  <si>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</si>
  <si>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</si>
  <si>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</si>
  <si>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</si>
  <si>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</si>
  <si>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</si>
  <si>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</si>
  <si>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</si>
  <si>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</si>
  <si>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</si>
  <si>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</si>
  <si>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</si>
  <si>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</si>
  <si>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</si>
  <si>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</si>
  <si>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</si>
  <si>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</si>
  <si>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</si>
  <si>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</si>
  <si>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</si>
  <si>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</si>
  <si>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</si>
  <si>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</si>
  <si>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</si>
  <si>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</si>
  <si>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</si>
  <si>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</si>
  <si>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</si>
  <si>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</si>
  <si>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</si>
  <si>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</si>
  <si>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</si>
  <si>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</si>
  <si>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</si>
  <si>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</si>
  <si>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</si>
  <si>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</si>
  <si>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</si>
  <si>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</si>
  <si>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</si>
  <si>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</si>
  <si>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</si>
  <si>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</si>
  <si>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</si>
  <si>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</si>
  <si>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</si>
  <si>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</si>
  <si>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</si>
  <si>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</si>
  <si>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</si>
  <si>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</si>
  <si>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</si>
  <si>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</si>
  <si>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</si>
  <si>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</si>
  <si>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</si>
  <si>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</si>
  <si>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</si>
  <si>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</si>
  <si>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</si>
  <si>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</si>
  <si>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</si>
  <si>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</si>
  <si>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</si>
  <si>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</si>
  <si>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</si>
  <si>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</si>
  <si>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</si>
  <si>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</si>
  <si>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</si>
  <si>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</si>
  <si>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</si>
  <si>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</si>
  <si>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</si>
  <si>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</si>
  <si>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</si>
  <si>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</si>
  <si>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</si>
  <si>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</si>
  <si>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</si>
  <si>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</si>
  <si>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</si>
  <si>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</si>
  <si>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</si>
  <si>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</si>
  <si>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</si>
  <si>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</si>
  <si>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</si>
  <si>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</si>
  <si>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</si>
  <si>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</si>
  <si>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</si>
  <si>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</si>
  <si>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</si>
  <si>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</si>
  <si>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</si>
  <si>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</si>
  <si>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</si>
  <si>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</si>
  <si>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</si>
  <si>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</si>
  <si>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</si>
  <si>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</si>
  <si>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</si>
  <si>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</si>
  <si>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</si>
  <si>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</si>
  <si>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</si>
  <si>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</si>
  <si>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</si>
  <si>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</si>
  <si>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</si>
  <si>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</si>
  <si>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</si>
  <si>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</si>
  <si>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</si>
  <si>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</si>
  <si>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</si>
  <si>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</si>
  <si>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</si>
  <si>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</si>
  <si>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</si>
  <si>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</si>
  <si>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</si>
  <si>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</si>
  <si>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</si>
  <si>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</si>
  <si>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</si>
  <si>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</si>
  <si>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</si>
  <si>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</si>
  <si>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</si>
  <si>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</si>
  <si>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</si>
  <si>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</si>
  <si>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</si>
  <si>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</si>
  <si>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</si>
  <si>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</si>
  <si>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</si>
  <si>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</si>
  <si>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</si>
  <si>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</si>
  <si>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</si>
  <si>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</si>
  <si>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</si>
  <si>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</si>
  <si>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</si>
  <si>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</si>
  <si>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</si>
  <si>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</si>
  <si>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</si>
  <si>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</si>
  <si>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</si>
  <si>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</si>
  <si>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</si>
  <si>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</si>
  <si>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</si>
  <si>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</si>
  <si>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</si>
  <si>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</si>
  <si>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</si>
  <si>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</si>
  <si>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</si>
  <si>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</si>
  <si>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</si>
  <si>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</si>
  <si>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</si>
  <si>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</si>
  <si>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</si>
  <si>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</si>
  <si>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</si>
  <si>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</si>
  <si>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</si>
  <si>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</si>
  <si>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</si>
  <si>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</si>
  <si>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</si>
  <si>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</si>
  <si>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</si>
  <si>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</si>
  <si>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</si>
  <si>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</si>
  <si>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</si>
  <si>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</si>
  <si>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</si>
  <si>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</si>
  <si>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</si>
  <si>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</si>
  <si>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</si>
  <si>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</si>
  <si>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</si>
  <si>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</si>
  <si>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</si>
  <si>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</si>
  <si>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</si>
  <si>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</si>
  <si>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</si>
  <si>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</si>
  <si>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</si>
  <si>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</si>
  <si>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</si>
  <si>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</si>
  <si>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</si>
  <si>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</si>
  <si>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</si>
  <si>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</si>
  <si>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</si>
  <si>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</si>
  <si>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</si>
  <si>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</si>
  <si>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</si>
  <si>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</si>
  <si>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</si>
  <si>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</si>
  <si>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</si>
  <si>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</si>
  <si>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</si>
  <si>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</si>
  <si>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</si>
  <si>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</si>
  <si>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</si>
  <si>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</si>
  <si>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</si>
  <si>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</si>
  <si>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</si>
  <si>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</si>
  <si>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</si>
  <si>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</si>
  <si>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</si>
  <si>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</si>
  <si>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</si>
  <si>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</si>
  <si>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</si>
  <si>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</si>
  <si>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</si>
  <si>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</si>
  <si>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</si>
  <si>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</si>
  <si>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</si>
  <si>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</si>
  <si>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</si>
  <si>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</si>
  <si>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</si>
  <si>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</si>
  <si>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</si>
  <si>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</si>
  <si>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</si>
  <si>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</si>
  <si>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</si>
  <si>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</si>
  <si>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</si>
  <si>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</si>
  <si>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</si>
  <si>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</si>
  <si>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</si>
  <si>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</si>
  <si>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</si>
  <si>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</si>
  <si>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</si>
  <si>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</si>
  <si>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</si>
  <si>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</si>
  <si>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</si>
  <si>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</si>
  <si>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</si>
  <si>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</si>
  <si>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</si>
  <si>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</si>
  <si>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</si>
  <si>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</si>
  <si>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</si>
  <si>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</si>
  <si>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</si>
  <si>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</si>
  <si>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</si>
  <si>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</si>
  <si>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</si>
  <si>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</si>
  <si>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</si>
  <si>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</si>
  <si>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</si>
  <si>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</si>
  <si>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</si>
  <si>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</si>
  <si>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</si>
  <si>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</si>
  <si>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</si>
  <si>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</si>
  <si>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</si>
  <si>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</si>
  <si>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</si>
  <si>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</si>
  <si>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</si>
  <si>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</si>
  <si>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</si>
  <si>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</si>
  <si>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</si>
  <si>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</si>
  <si>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</si>
  <si>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</si>
  <si>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</si>
  <si>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</si>
  <si>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</si>
  <si>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</si>
  <si>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</si>
  <si>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</si>
  <si>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</si>
  <si>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</si>
  <si>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</si>
  <si>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</si>
  <si>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</si>
  <si>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</si>
  <si>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</si>
  <si>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</si>
  <si>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</si>
  <si>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</si>
  <si>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</si>
  <si>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</si>
  <si>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</si>
  <si>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</si>
  <si>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</si>
  <si>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</si>
  <si>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</si>
  <si>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</si>
  <si>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</si>
  <si>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</si>
  <si>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</si>
  <si>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</si>
  <si>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</si>
  <si>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</si>
  <si>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</si>
  <si>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</si>
  <si>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</si>
  <si>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</si>
  <si>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</si>
  <si>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</si>
  <si>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</si>
  <si>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</si>
  <si>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</si>
  <si>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</si>
  <si>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</si>
  <si>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</si>
  <si>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</si>
  <si>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</si>
  <si>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</si>
  <si>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</si>
  <si>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</si>
  <si>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</si>
  <si>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</si>
  <si>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</si>
  <si>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</si>
  <si>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</si>
  <si>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</si>
  <si>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</si>
  <si>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</si>
  <si>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</si>
  <si>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</si>
  <si>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</si>
  <si>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</si>
  <si>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</si>
  <si>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</si>
  <si>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</si>
  <si>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</si>
  <si>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</si>
  <si>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</si>
  <si>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</si>
  <si>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</si>
  <si>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</si>
  <si>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</si>
  <si>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</si>
  <si>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</si>
  <si>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</si>
  <si>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</si>
  <si>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</si>
  <si>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</si>
  <si>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</si>
  <si>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</si>
  <si>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</si>
  <si>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</si>
  <si>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</si>
  <si>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</si>
  <si>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</si>
  <si>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</si>
  <si>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</si>
  <si>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</si>
  <si>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</si>
  <si>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</si>
  <si>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</si>
  <si>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</si>
  <si>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</si>
  <si>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</si>
  <si>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</si>
  <si>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</si>
  <si>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</si>
  <si>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</si>
  <si>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</si>
  <si>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</si>
  <si>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</si>
  <si>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</si>
  <si>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</si>
  <si>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</si>
  <si>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</si>
  <si>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</si>
  <si>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</si>
  <si>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</si>
  <si>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</si>
  <si>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</si>
  <si>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</si>
  <si>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</si>
  <si>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</si>
  <si>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</si>
  <si>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</si>
  <si>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</si>
  <si>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</si>
  <si>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</si>
  <si>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</si>
  <si>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</si>
  <si>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</si>
  <si>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</si>
  <si>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</si>
  <si>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</si>
  <si>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</si>
  <si>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</si>
  <si>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</si>
  <si>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</si>
  <si>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</si>
  <si>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</si>
  <si>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</si>
  <si>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</si>
  <si>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</si>
  <si>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</si>
  <si>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</si>
  <si>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</si>
  <si>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</si>
  <si>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</si>
  <si>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</si>
  <si>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</si>
  <si>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</si>
  <si>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</si>
  <si>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</si>
  <si>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</si>
  <si>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</si>
  <si>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</si>
  <si>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</si>
  <si>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</si>
  <si>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</si>
  <si>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</si>
  <si>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</si>
  <si>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</si>
  <si>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</si>
  <si>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</si>
  <si>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</si>
  <si>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</si>
  <si>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</si>
  <si>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</si>
  <si>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</si>
  <si>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</si>
  <si>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</si>
  <si>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</si>
  <si>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</si>
  <si>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</si>
  <si>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</si>
  <si>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</si>
  <si>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</si>
  <si>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</si>
  <si>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</si>
  <si>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</si>
  <si>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</si>
  <si>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</si>
  <si>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</si>
  <si>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</si>
  <si>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</si>
  <si>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</si>
  <si>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</si>
  <si>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</si>
  <si>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</si>
  <si>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</si>
  <si>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</si>
  <si>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</si>
  <si>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</si>
  <si>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</si>
  <si>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</si>
  <si>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</si>
  <si>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</si>
  <si>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</si>
  <si>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</si>
  <si>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</si>
  <si>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</si>
  <si>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</si>
  <si>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</si>
  <si>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</si>
  <si>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</si>
  <si>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</si>
  <si>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</si>
  <si>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</si>
  <si>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</si>
  <si>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</si>
  <si>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</si>
  <si>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</si>
  <si>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</si>
  <si>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</si>
  <si>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</si>
  <si>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</si>
  <si>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</si>
  <si>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</si>
  <si>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</si>
  <si>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</si>
  <si>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</si>
  <si>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</si>
  <si>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</si>
  <si>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</si>
  <si>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</si>
  <si>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</si>
  <si>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</si>
  <si>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</si>
  <si>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</si>
  <si>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</si>
  <si>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</si>
  <si>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</si>
  <si>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</si>
  <si>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</si>
  <si>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</si>
  <si>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</si>
  <si>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</si>
  <si>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</si>
  <si>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</si>
  <si>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</si>
  <si>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</si>
  <si>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</si>
  <si>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</si>
  <si>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</si>
  <si>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</si>
  <si>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</si>
  <si>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</si>
  <si>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</si>
  <si>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</si>
  <si>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</si>
  <si>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</si>
  <si>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</si>
  <si>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</si>
  <si>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</si>
  <si>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</si>
  <si>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</si>
  <si>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</si>
  <si>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</si>
  <si>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</si>
  <si>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</si>
  <si>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</si>
  <si>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</si>
  <si>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</si>
  <si>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</si>
  <si>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</si>
  <si>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</si>
  <si>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</si>
  <si>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</si>
  <si>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</si>
  <si>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</si>
  <si>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</si>
  <si>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</si>
  <si>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</si>
  <si>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</si>
  <si>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</si>
  <si>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</si>
  <si>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</si>
  <si>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</si>
  <si>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</si>
  <si>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</si>
  <si>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</si>
  <si>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</si>
  <si>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</si>
  <si>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</si>
  <si>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</si>
  <si>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</si>
  <si>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</si>
  <si>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</si>
  <si>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</si>
  <si>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</si>
  <si>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</si>
  <si>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</si>
  <si>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</si>
  <si>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</si>
  <si>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</si>
  <si>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</si>
  <si>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</si>
  <si>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</si>
  <si>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</si>
  <si>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</si>
  <si>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</si>
  <si>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</si>
  <si>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</si>
  <si>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</si>
  <si>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</si>
  <si>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</si>
  <si>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</si>
  <si>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</si>
  <si>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</si>
  <si>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</si>
  <si>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</si>
  <si>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</si>
  <si>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</si>
  <si>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</si>
  <si>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</si>
  <si>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</si>
  <si>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</si>
  <si>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</si>
  <si>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</si>
  <si>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</si>
  <si>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</si>
  <si>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</si>
  <si>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</si>
  <si>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</si>
  <si>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</si>
  <si>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</si>
  <si>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</si>
  <si>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</si>
  <si>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</si>
  <si>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</si>
  <si>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</si>
  <si>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</si>
  <si>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</si>
  <si>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</si>
  <si>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</si>
  <si>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</si>
  <si>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</si>
  <si>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</si>
  <si>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</si>
  <si>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</si>
  <si>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</si>
  <si>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</si>
  <si>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</si>
  <si>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</si>
  <si>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</si>
  <si>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</si>
  <si>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</si>
  <si>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</si>
  <si>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</si>
  <si>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</si>
  <si>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</si>
  <si>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</si>
  <si>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</si>
  <si>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</si>
  <si>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</si>
  <si>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</si>
  <si>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</si>
  <si>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</si>
  <si>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</si>
  <si>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</si>
  <si>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</si>
  <si>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</si>
  <si>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</si>
  <si>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</si>
  <si>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</si>
  <si>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</si>
  <si>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</si>
  <si>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</si>
  <si>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</si>
  <si>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</si>
  <si>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</si>
  <si>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</si>
  <si>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</si>
  <si>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</si>
  <si>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</si>
  <si>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</si>
  <si>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</si>
  <si>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</si>
  <si>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</si>
  <si>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</si>
  <si>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</si>
  <si>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</si>
  <si>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</si>
  <si>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</si>
  <si>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</si>
  <si>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</si>
  <si>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</si>
  <si>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</si>
  <si>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</si>
  <si>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</si>
  <si>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</si>
  <si>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</si>
  <si>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</si>
  <si>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</si>
  <si>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</si>
  <si>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</si>
  <si>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</si>
  <si>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</si>
  <si>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</si>
  <si>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</si>
  <si>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</si>
  <si>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</si>
  <si>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</si>
  <si>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</si>
  <si>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</si>
  <si>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</si>
  <si>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</si>
  <si>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</si>
  <si>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</si>
  <si>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</si>
  <si>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</si>
  <si>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</si>
  <si>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</si>
  <si>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</si>
  <si>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</si>
  <si>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</si>
  <si>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</si>
  <si>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</si>
  <si>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</si>
  <si>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</si>
  <si>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</si>
  <si>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</si>
  <si>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</si>
  <si>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</si>
  <si>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</si>
  <si>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</si>
  <si>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</si>
  <si>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</si>
  <si>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</si>
  <si>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</si>
  <si>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</si>
  <si>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</si>
  <si>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</si>
  <si>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</si>
  <si>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</si>
  <si>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</si>
  <si>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</si>
  <si>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</si>
  <si>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</si>
  <si>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</si>
  <si>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</si>
  <si>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</si>
  <si>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</si>
  <si>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</si>
  <si>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</si>
  <si>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</si>
  <si>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</si>
  <si>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</si>
  <si>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</si>
  <si>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</si>
  <si>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</si>
  <si>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</si>
  <si>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</si>
  <si>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</si>
  <si>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</si>
  <si>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</si>
  <si>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</si>
  <si>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</si>
  <si>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</si>
  <si>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</si>
  <si>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</si>
  <si>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</si>
  <si>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</si>
  <si>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</si>
  <si>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</si>
  <si>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</si>
  <si>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</si>
  <si>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</si>
  <si>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</si>
  <si>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</si>
  <si>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</si>
  <si>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</si>
  <si>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</si>
  <si>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</si>
  <si>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</si>
  <si>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</si>
  <si>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</si>
  <si>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</si>
  <si>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</si>
  <si>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</si>
  <si>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</si>
  <si>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</si>
  <si>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</si>
  <si>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</si>
  <si>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</si>
  <si>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</si>
  <si>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</si>
  <si>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</si>
  <si>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</si>
  <si>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</si>
  <si>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</si>
  <si>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</si>
  <si>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</si>
  <si>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</si>
  <si>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</si>
  <si>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</si>
  <si>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</si>
  <si>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</si>
  <si>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</si>
  <si>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</si>
  <si>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</si>
  <si>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</si>
  <si>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</si>
  <si>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</si>
  <si>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</si>
  <si>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</si>
  <si>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</si>
  <si>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</si>
  <si>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</si>
  <si>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</si>
  <si>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</si>
  <si>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</si>
  <si>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</si>
  <si>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</si>
  <si>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</si>
  <si>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</si>
  <si>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</si>
  <si>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</si>
  <si>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</si>
  <si>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</si>
  <si>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</si>
  <si>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</si>
  <si>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</si>
  <si>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</si>
  <si>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</si>
  <si>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</si>
  <si>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</si>
  <si>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</si>
  <si>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</si>
  <si>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</si>
  <si>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</si>
  <si>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</si>
  <si>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</si>
  <si>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</si>
  <si>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</si>
  <si>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</si>
  <si>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</si>
  <si>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</si>
  <si>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</si>
  <si>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</si>
  <si>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</si>
  <si>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</si>
  <si>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</si>
  <si>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</si>
  <si>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</si>
  <si>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</si>
  <si>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</si>
  <si>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</si>
  <si>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</si>
  <si>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</si>
  <si>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</si>
  <si>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</si>
  <si>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</si>
  <si>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</si>
  <si>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</si>
  <si>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</si>
  <si>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</si>
  <si>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</si>
  <si>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</si>
  <si>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</si>
  <si>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</si>
  <si>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</si>
  <si>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</si>
  <si>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</si>
  <si>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</si>
  <si>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</si>
  <si>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</si>
  <si>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</si>
  <si>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</si>
  <si>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</si>
  <si>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</si>
  <si>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</si>
  <si>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</si>
  <si>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</si>
  <si>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</si>
  <si>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</si>
  <si>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</si>
  <si>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</si>
  <si>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</si>
  <si>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</si>
  <si>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</si>
  <si>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</si>
  <si>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</si>
  <si>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</si>
  <si>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</si>
  <si>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</si>
  <si>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</si>
  <si>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</si>
  <si>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</si>
  <si>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</si>
  <si>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</si>
  <si>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</si>
  <si>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</si>
  <si>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</si>
  <si>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</si>
  <si>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</si>
  <si>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</si>
  <si>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</si>
  <si>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</si>
  <si>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</si>
  <si>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</si>
  <si>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</si>
  <si>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</si>
  <si>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</si>
  <si>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</si>
  <si>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</si>
  <si>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</si>
  <si>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</si>
  <si>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</si>
  <si>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</si>
  <si>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</si>
  <si>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</si>
  <si>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</si>
  <si>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</si>
  <si>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</si>
  <si>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</si>
  <si>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</si>
  <si>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</si>
  <si>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</si>
  <si>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</si>
  <si>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</si>
  <si>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</si>
  <si>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</si>
  <si>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</si>
  <si>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</si>
  <si>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</si>
  <si>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</si>
  <si>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</si>
  <si>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</si>
  <si>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</si>
  <si>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</si>
  <si>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</si>
  <si>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</si>
  <si>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</si>
  <si>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</si>
  <si>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</si>
  <si>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</si>
  <si>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</si>
  <si>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</si>
  <si>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</si>
  <si>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</si>
  <si>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</si>
  <si>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</si>
  <si>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</si>
  <si>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</si>
  <si>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</si>
  <si>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</si>
  <si>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</si>
  <si>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</si>
  <si>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</si>
  <si>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</si>
  <si>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</si>
  <si>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</si>
  <si>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</si>
  <si>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</si>
  <si>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</si>
  <si>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</si>
  <si>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</si>
  <si>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</si>
  <si>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</si>
  <si>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</si>
  <si>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</si>
  <si>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</si>
  <si>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</si>
  <si>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</si>
  <si>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</si>
  <si>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</si>
  <si>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</si>
  <si>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</si>
  <si>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</si>
  <si>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</si>
  <si>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</si>
  <si>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</si>
  <si>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</si>
  <si>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</si>
  <si>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</si>
  <si>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</si>
  <si>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</si>
  <si>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</si>
  <si>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</si>
  <si>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</si>
  <si>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</si>
  <si>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</si>
  <si>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</si>
  <si>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</si>
  <si>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</si>
  <si>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</si>
  <si>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</si>
  <si>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</si>
  <si>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</si>
  <si>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</si>
  <si>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</si>
  <si>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</si>
  <si>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</si>
  <si>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</si>
  <si>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</si>
  <si>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</si>
  <si>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</si>
  <si>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</si>
  <si>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</si>
  <si>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</si>
  <si>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</si>
  <si>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</si>
  <si>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</si>
  <si>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</si>
  <si>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</si>
  <si>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</si>
  <si>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</si>
  <si>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</si>
  <si>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</si>
  <si>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</si>
  <si>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</si>
  <si>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</si>
  <si>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</si>
  <si>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</si>
  <si>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</si>
  <si>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</si>
  <si>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</si>
  <si>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</si>
  <si>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</si>
  <si>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</si>
  <si>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</si>
  <si>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</si>
  <si>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</si>
  <si>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</si>
  <si>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</si>
  <si>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</si>
  <si>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</si>
  <si>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</si>
  <si>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</si>
  <si>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</si>
  <si>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</si>
  <si>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</si>
  <si>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</si>
  <si>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</si>
  <si>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</si>
  <si>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</si>
  <si>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</si>
  <si>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</si>
  <si>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</si>
  <si>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</si>
  <si>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</si>
  <si>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</si>
  <si>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</si>
  <si>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</si>
  <si>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</si>
  <si>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</si>
  <si>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</si>
  <si>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</si>
  <si>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</si>
  <si>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</si>
  <si>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</si>
  <si>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</si>
  <si>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</si>
  <si>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</si>
  <si>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</si>
  <si>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</si>
  <si>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</si>
  <si>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</si>
  <si>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</si>
  <si>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</si>
  <si>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</si>
  <si>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</si>
  <si>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</si>
  <si>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</si>
  <si>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</si>
  <si>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</si>
  <si>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</si>
  <si>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</si>
  <si>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</si>
  <si>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</si>
  <si>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</si>
  <si>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</si>
  <si>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</si>
  <si>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</si>
  <si>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</si>
  <si>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</si>
  <si>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</si>
  <si>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</si>
  <si>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</si>
  <si>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</si>
  <si>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</si>
  <si>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</si>
  <si>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</si>
  <si>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</si>
  <si>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</si>
  <si>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</si>
  <si>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</si>
  <si>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</si>
  <si>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</si>
  <si>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</si>
  <si>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</si>
  <si>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</si>
  <si>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</si>
  <si>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</si>
  <si>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</si>
  <si>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</si>
  <si>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</si>
  <si>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</si>
  <si>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</si>
  <si>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</si>
  <si>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</si>
  <si>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</si>
  <si>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</si>
  <si>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</si>
  <si>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</si>
  <si>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</si>
  <si>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</si>
  <si>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</si>
  <si>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</si>
  <si>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</si>
  <si>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</si>
  <si>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</si>
  <si>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</si>
  <si>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</si>
  <si>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</si>
  <si>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</si>
  <si>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</si>
  <si>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</si>
  <si>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</si>
  <si>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</si>
  <si>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</si>
  <si>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</si>
  <si>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</si>
  <si>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</si>
  <si>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</si>
  <si>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</si>
  <si>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</si>
  <si>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</si>
  <si>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</si>
  <si>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</si>
  <si>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</si>
  <si>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</si>
  <si>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</si>
  <si>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</si>
  <si>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</si>
  <si>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</si>
  <si>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</si>
  <si>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</si>
  <si>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</si>
  <si>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</si>
  <si>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</si>
  <si>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</si>
  <si>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</si>
  <si>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</si>
  <si>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</si>
  <si>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</si>
  <si>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</si>
  <si>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</si>
  <si>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</si>
  <si>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</si>
  <si>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</si>
  <si>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</si>
  <si>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</si>
  <si>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</si>
  <si>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</si>
  <si>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</si>
  <si>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</si>
  <si>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</si>
  <si>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</si>
  <si>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</si>
  <si>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</si>
  <si>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</si>
  <si>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</si>
  <si>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</si>
  <si>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</si>
  <si>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</si>
  <si>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</si>
  <si>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</si>
  <si>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</si>
  <si>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</si>
  <si>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</si>
  <si>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</si>
  <si>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</si>
  <si>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</si>
  <si>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</si>
  <si>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</si>
  <si>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</si>
  <si>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</si>
  <si>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</si>
  <si>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</si>
  <si>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</si>
  <si>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</si>
  <si>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</si>
  <si>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</si>
  <si>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</si>
  <si>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</si>
  <si>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</si>
  <si>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</si>
  <si>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</si>
  <si>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</si>
  <si>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</si>
  <si>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</si>
  <si>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</si>
  <si>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</si>
  <si>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</si>
  <si>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</si>
  <si>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</si>
  <si>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</si>
  <si>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</si>
  <si>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</si>
  <si>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</si>
  <si>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</si>
  <si>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</si>
  <si>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</si>
  <si>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</si>
  <si>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</si>
  <si>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</si>
  <si>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</si>
  <si>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</si>
  <si>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</si>
  <si>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</si>
  <si>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</si>
  <si>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</si>
  <si>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</si>
  <si>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</si>
  <si>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</si>
  <si>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</si>
  <si>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</si>
  <si>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</si>
  <si>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</si>
  <si>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</si>
  <si>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</si>
  <si>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</si>
  <si>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</si>
  <si>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</si>
  <si>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</si>
  <si>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</si>
  <si>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</si>
  <si>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</si>
  <si>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</si>
  <si>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</si>
  <si>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</si>
  <si>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</si>
  <si>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</si>
  <si>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</si>
  <si>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</si>
  <si>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</si>
  <si>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</si>
  <si>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</si>
  <si>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</si>
  <si>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</si>
  <si>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</si>
  <si>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</si>
  <si>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</si>
  <si>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</si>
  <si>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</si>
  <si>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</si>
  <si>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</si>
  <si>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</si>
  <si>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</si>
  <si>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</si>
  <si>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</si>
  <si>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</si>
  <si>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</si>
  <si>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</si>
  <si>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</si>
  <si>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</si>
  <si>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</si>
  <si>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</si>
  <si>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</si>
  <si>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</si>
  <si>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</si>
  <si>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</si>
  <si>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</si>
  <si>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</si>
  <si>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</si>
  <si>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</si>
  <si>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</si>
  <si>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</si>
  <si>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</si>
  <si>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</si>
  <si>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</si>
  <si>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</si>
  <si>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</si>
  <si>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</si>
  <si>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</si>
  <si>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</si>
  <si>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</si>
  <si>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</si>
  <si>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</si>
  <si>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</si>
  <si>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</si>
  <si>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</si>
  <si>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</si>
  <si>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</si>
  <si>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</si>
  <si>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</si>
  <si>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</si>
  <si>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</si>
  <si>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</si>
  <si>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</si>
  <si>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</si>
  <si>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</si>
  <si>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</si>
  <si>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</si>
  <si>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</si>
  <si>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</si>
  <si>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</si>
  <si>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</si>
  <si>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</si>
  <si>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</si>
  <si>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</si>
  <si>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</si>
  <si>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</si>
  <si>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</si>
  <si>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</si>
  <si>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</si>
  <si>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</si>
  <si>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</si>
  <si>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</si>
  <si>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</si>
  <si>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</si>
  <si>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</si>
  <si>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</si>
  <si>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</si>
  <si>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</si>
  <si>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</si>
  <si>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</si>
  <si>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</si>
  <si>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</si>
  <si>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</si>
  <si>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</si>
  <si>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</si>
  <si>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</si>
  <si>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</si>
  <si>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</si>
  <si>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</si>
  <si>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</si>
  <si>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</si>
  <si>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</si>
  <si>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</si>
  <si>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</si>
  <si>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</si>
  <si>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</si>
  <si>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</si>
  <si>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</si>
  <si>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</si>
  <si>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</si>
  <si>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</si>
  <si>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</si>
  <si>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</si>
  <si>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</si>
  <si>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</si>
  <si>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</si>
  <si>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</si>
  <si>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</si>
  <si>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</si>
  <si>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</si>
  <si>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</si>
  <si>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</si>
  <si>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</si>
  <si>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</si>
  <si>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</si>
  <si>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</si>
  <si>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</si>
  <si>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</si>
  <si>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</si>
  <si>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</si>
  <si>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</si>
  <si>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</si>
  <si>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</si>
  <si>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</si>
  <si>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</si>
  <si>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</si>
  <si>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</si>
  <si>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</si>
  <si>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</si>
  <si>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</si>
  <si>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</si>
  <si>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</si>
  <si>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</si>
  <si>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</si>
  <si>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</si>
  <si>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</si>
  <si>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</si>
  <si>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</si>
  <si>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</si>
  <si>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</si>
  <si>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</si>
  <si>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</si>
  <si>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</si>
  <si>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</si>
  <si>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</si>
  <si>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</si>
  <si>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</si>
  <si>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</si>
  <si>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</si>
  <si>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</si>
  <si>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</si>
  <si>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</si>
  <si>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</si>
  <si>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</si>
  <si>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</si>
  <si>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</si>
  <si>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</si>
  <si>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</si>
  <si>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</si>
  <si>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</si>
  <si>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</si>
  <si>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</si>
  <si>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</si>
  <si>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</si>
  <si>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</si>
  <si>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</si>
  <si>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</si>
  <si>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</si>
  <si>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</si>
  <si>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</si>
  <si>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</si>
  <si>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</si>
  <si>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</si>
  <si>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</si>
  <si>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</si>
  <si>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</si>
  <si>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</si>
  <si>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</si>
  <si>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</si>
  <si>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</si>
  <si>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</si>
  <si>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</si>
  <si>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</si>
  <si>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</si>
  <si>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</si>
  <si>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</si>
  <si>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</si>
  <si>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</si>
  <si>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</si>
  <si>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</si>
  <si>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</si>
  <si>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</si>
  <si>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</si>
  <si>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</si>
  <si>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</si>
  <si>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</si>
  <si>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</si>
  <si>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</si>
  <si>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</si>
  <si>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</si>
  <si>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</si>
  <si>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</si>
  <si>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</si>
  <si>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</si>
  <si>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</si>
  <si>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</si>
  <si>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</si>
  <si>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</si>
  <si>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</si>
  <si>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</si>
  <si>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</si>
  <si>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</si>
  <si>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</si>
  <si>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</si>
  <si>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</si>
  <si>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</si>
  <si>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</si>
  <si>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</si>
  <si>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</si>
  <si>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</si>
  <si>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</si>
  <si>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</si>
  <si>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</si>
  <si>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</si>
  <si>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</si>
  <si>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</si>
  <si>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</si>
  <si>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</si>
  <si>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</si>
  <si>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</si>
  <si>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</si>
  <si>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</si>
  <si>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</si>
  <si>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</si>
  <si>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</si>
  <si>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</si>
  <si>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</si>
  <si>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</si>
  <si>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</si>
  <si>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</si>
  <si>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</si>
  <si>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</si>
  <si>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</si>
  <si>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</si>
  <si>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</si>
  <si>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</si>
  <si>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</si>
  <si>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</si>
  <si>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</si>
  <si>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</si>
  <si>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</si>
  <si>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</si>
  <si>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</si>
  <si>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</si>
  <si>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</si>
  <si>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</si>
  <si>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</si>
  <si>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</si>
  <si>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</si>
  <si>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</si>
  <si>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</si>
  <si>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</si>
  <si>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</si>
  <si>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</si>
  <si>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</si>
  <si>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</si>
  <si>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</si>
  <si>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</si>
  <si>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</si>
  <si>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</si>
  <si>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</si>
  <si>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</si>
  <si>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</si>
  <si>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</si>
  <si>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</si>
  <si>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</si>
  <si>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</si>
  <si>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</si>
  <si>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</si>
  <si>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</si>
  <si>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</si>
  <si>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</si>
  <si>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</si>
  <si>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</si>
  <si>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</si>
  <si>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</si>
  <si>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</si>
  <si>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</si>
  <si>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</si>
  <si>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</si>
  <si>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</si>
  <si>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</si>
  <si>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</si>
  <si>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</si>
  <si>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</si>
  <si>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</si>
  <si>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</si>
  <si>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</si>
  <si>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</si>
  <si>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</si>
  <si>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</si>
  <si>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</si>
  <si>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</si>
  <si>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</si>
  <si>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</si>
  <si>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</si>
  <si>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</si>
  <si>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</si>
  <si>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</si>
  <si>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</si>
  <si>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</si>
  <si>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</si>
  <si>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</si>
  <si>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</si>
  <si>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</si>
  <si>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</si>
  <si>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</si>
  <si>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</si>
  <si>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</si>
  <si>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</si>
  <si>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</si>
  <si>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</si>
  <si>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</si>
  <si>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</si>
  <si>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</si>
  <si>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</si>
  <si>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</si>
  <si>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</si>
  <si>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</si>
  <si>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</si>
  <si>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</si>
  <si>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</si>
  <si>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</si>
  <si>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</si>
  <si>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</si>
  <si>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</si>
  <si>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</si>
  <si>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</si>
  <si>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</si>
  <si>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</si>
  <si>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</si>
  <si>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</si>
  <si>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</si>
  <si>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</si>
  <si>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</si>
  <si>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</si>
  <si>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</si>
  <si>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</si>
  <si>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</si>
  <si>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</si>
  <si>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</si>
  <si>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</si>
  <si>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</si>
  <si>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</si>
  <si>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</si>
  <si>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</si>
  <si>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</si>
  <si>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</si>
  <si>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</si>
  <si>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</si>
  <si>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</si>
  <si>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</si>
  <si>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</si>
  <si>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</si>
  <si>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</si>
  <si>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</si>
  <si>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</si>
  <si>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</si>
  <si>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</si>
  <si>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</si>
  <si>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</si>
  <si>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</si>
  <si>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</si>
  <si>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</si>
  <si>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</si>
  <si>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</si>
  <si>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</si>
  <si>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</si>
  <si>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</si>
  <si>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</si>
  <si>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</si>
  <si>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</si>
  <si>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</si>
  <si>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</si>
  <si>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</si>
  <si>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</si>
  <si>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</si>
  <si>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</si>
  <si>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</si>
  <si>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</si>
  <si>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</si>
  <si>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</si>
  <si>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</si>
  <si>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</si>
  <si>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</si>
  <si>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</si>
  <si>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</si>
  <si>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</si>
  <si>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</si>
  <si>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</si>
  <si>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</si>
  <si>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</si>
  <si>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</si>
  <si>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</si>
  <si>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</si>
  <si>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</si>
  <si>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</si>
  <si>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</si>
  <si>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</si>
  <si>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</si>
  <si>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</si>
  <si>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</si>
  <si>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</si>
  <si>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</si>
  <si>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</si>
  <si>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</si>
  <si>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</si>
  <si>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</si>
  <si>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</si>
  <si>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</si>
  <si>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</si>
  <si>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</si>
  <si>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</si>
  <si>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</si>
  <si>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</si>
  <si>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</si>
  <si>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</si>
  <si>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</si>
  <si>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</si>
  <si>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</si>
  <si>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</si>
  <si>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</si>
  <si>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</si>
  <si>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</si>
  <si>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</si>
  <si>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</si>
  <si>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</si>
  <si>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</si>
  <si>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</si>
  <si>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</si>
  <si>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</si>
  <si>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</si>
  <si>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</si>
  <si>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</si>
  <si>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</si>
  <si>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</si>
  <si>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</si>
  <si>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</si>
  <si>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</si>
  <si>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</si>
  <si>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</si>
  <si>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</si>
  <si>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</si>
  <si>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</si>
  <si>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</si>
  <si>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</si>
  <si>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</si>
  <si>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</si>
  <si>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</si>
  <si>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</si>
  <si>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</si>
  <si>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</si>
  <si>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</si>
  <si>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</si>
  <si>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</si>
  <si>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</si>
  <si>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</si>
  <si>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</si>
  <si>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</si>
  <si>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</si>
  <si>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</si>
  <si>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</si>
  <si>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</si>
  <si>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</si>
  <si>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</si>
  <si>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</si>
  <si>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</si>
  <si>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</si>
  <si>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</si>
  <si>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</si>
  <si>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</si>
  <si>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</si>
  <si>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</si>
  <si>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</si>
  <si>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</si>
  <si>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</si>
  <si>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</si>
  <si>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</si>
  <si>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</si>
  <si>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</si>
  <si>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</si>
  <si>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</si>
  <si>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</si>
  <si>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</si>
  <si>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</si>
  <si>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</si>
  <si>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</si>
  <si>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</si>
  <si>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</si>
  <si>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</si>
  <si>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</si>
  <si>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</si>
  <si>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</si>
  <si>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</si>
  <si>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</si>
  <si>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</si>
  <si>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</si>
  <si>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</si>
  <si>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</si>
  <si>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</si>
  <si>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</si>
  <si>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</si>
  <si>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</si>
  <si>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</si>
  <si>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</si>
  <si>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</si>
  <si>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</si>
  <si>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</si>
  <si>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</si>
  <si>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</si>
  <si>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</si>
  <si>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</si>
  <si>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</si>
  <si>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</si>
  <si>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</si>
  <si>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</si>
  <si>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</si>
  <si>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</si>
  <si>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</si>
  <si>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</si>
  <si>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</si>
  <si>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</si>
  <si>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</si>
  <si>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</si>
  <si>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</si>
  <si>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</si>
  <si>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</si>
  <si>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</si>
  <si>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</si>
  <si>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</si>
  <si>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</si>
  <si>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</si>
  <si>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</si>
  <si>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</si>
  <si>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</si>
  <si>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</si>
  <si>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</si>
  <si>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</si>
  <si>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</si>
  <si>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</si>
  <si>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</si>
  <si>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</si>
  <si>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</si>
  <si>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</si>
  <si>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</si>
  <si>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</si>
  <si>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</si>
  <si>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</si>
  <si>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</si>
  <si>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</si>
  <si>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</si>
  <si>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</si>
  <si>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</si>
  <si>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</si>
  <si>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</si>
  <si>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</si>
  <si>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</si>
  <si>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</si>
  <si>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</si>
  <si>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</si>
  <si>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</si>
  <si>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</si>
  <si>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</si>
  <si>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</si>
  <si>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</si>
  <si>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</si>
  <si>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</si>
  <si>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</si>
  <si>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</si>
  <si>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</si>
  <si>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</si>
  <si>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</si>
  <si>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</si>
  <si>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</si>
  <si>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</si>
  <si>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</si>
  <si>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</si>
  <si>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</si>
  <si>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</si>
  <si>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</si>
  <si>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</si>
  <si>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</si>
  <si>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</si>
  <si>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</si>
  <si>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</si>
  <si>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</si>
  <si>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</si>
  <si>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</si>
  <si>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</si>
  <si>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</si>
  <si>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</si>
  <si>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</si>
  <si>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</si>
  <si>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</si>
  <si>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</si>
  <si>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</si>
  <si>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</si>
  <si>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</si>
  <si>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</si>
  <si>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</si>
  <si>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</si>
  <si>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</si>
  <si>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</si>
  <si>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</si>
  <si>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</si>
  <si>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</si>
  <si>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</si>
  <si>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</si>
  <si>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</si>
  <si>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</si>
  <si>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</si>
  <si>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</si>
  <si>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</si>
  <si>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</si>
  <si>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</si>
  <si>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</si>
  <si>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</si>
  <si>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</si>
  <si>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</si>
  <si>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</si>
  <si>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</si>
  <si>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</si>
  <si>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</si>
  <si>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</si>
  <si>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</si>
  <si>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</si>
  <si>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</si>
  <si>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</si>
  <si>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</si>
  <si>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</si>
  <si>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</si>
  <si>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</si>
  <si>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</si>
  <si>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</si>
  <si>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</si>
  <si>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</si>
  <si>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</si>
  <si>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</si>
  <si>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</si>
  <si>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</si>
  <si>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</si>
  <si>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</si>
  <si>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</si>
  <si>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</si>
  <si>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</si>
  <si>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</si>
  <si>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</si>
  <si>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</si>
  <si>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</si>
  <si>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</si>
  <si>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</si>
  <si>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</si>
  <si>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</si>
  <si>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</si>
  <si>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</si>
  <si>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</si>
  <si>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</si>
  <si>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</si>
  <si>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</si>
  <si>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</si>
  <si>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</si>
  <si>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</si>
  <si>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</si>
  <si>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</si>
  <si>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</si>
  <si>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</si>
  <si>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</si>
  <si>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</si>
  <si>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</si>
  <si>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</si>
  <si>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</si>
  <si>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</si>
  <si>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</si>
  <si>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</si>
  <si>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</si>
  <si>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</si>
  <si>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</si>
  <si>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</si>
  <si>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</si>
  <si>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</si>
  <si>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</si>
  <si>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</si>
  <si>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</si>
  <si>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</si>
  <si>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</si>
  <si>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</si>
  <si>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</si>
  <si>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</si>
  <si>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</si>
  <si>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</si>
  <si>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</si>
  <si>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</si>
  <si>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</si>
  <si>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</si>
  <si>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</si>
  <si>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</si>
  <si>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</si>
  <si>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</si>
  <si>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</si>
  <si>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</si>
  <si>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</si>
  <si>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</si>
  <si>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</si>
  <si>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</si>
  <si>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</si>
  <si>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</si>
  <si>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</si>
  <si>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</si>
  <si>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</si>
  <si>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</si>
  <si>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</si>
  <si>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</si>
  <si>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</si>
  <si>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</si>
  <si>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</si>
  <si>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</si>
  <si>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</si>
  <si>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</si>
  <si>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</si>
  <si>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</si>
  <si>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</si>
  <si>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</si>
  <si>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</si>
  <si>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</si>
  <si>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</si>
  <si>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</si>
  <si>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</si>
  <si>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</si>
  <si>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</si>
  <si>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</si>
  <si>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</si>
  <si>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</si>
  <si>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</si>
  <si>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</si>
  <si>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</si>
  <si>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</si>
  <si>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</si>
  <si>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</si>
  <si>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</si>
  <si>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</si>
  <si>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</si>
  <si>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</si>
  <si>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</si>
  <si>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</si>
  <si>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</si>
  <si>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</si>
  <si>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</si>
  <si>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</si>
  <si>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</si>
  <si>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</si>
  <si>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</si>
  <si>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</si>
  <si>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</si>
  <si>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</si>
  <si>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</si>
  <si>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</si>
  <si>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</si>
  <si>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</si>
  <si>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</si>
  <si>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</si>
  <si>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</si>
  <si>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</si>
  <si>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</si>
  <si>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</si>
  <si>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</si>
  <si>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</si>
  <si>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</si>
  <si>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</si>
  <si>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</si>
  <si>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</si>
  <si>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</si>
  <si>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</si>
  <si>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</si>
  <si>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</si>
  <si>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</si>
  <si>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</si>
  <si>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</si>
  <si>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</si>
  <si>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</si>
  <si>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</si>
  <si>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</si>
  <si>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</si>
  <si>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</si>
  <si>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</si>
  <si>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</si>
  <si>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</si>
  <si>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</si>
  <si>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</si>
  <si>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</si>
  <si>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</si>
  <si>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</si>
  <si>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</si>
  <si>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</si>
  <si>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</si>
  <si>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</si>
  <si>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</si>
  <si>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</si>
  <si>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</si>
  <si>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</si>
  <si>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</si>
  <si>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</si>
  <si>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</si>
  <si>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</si>
  <si>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</si>
  <si>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</si>
  <si>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</si>
  <si>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</si>
  <si>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</si>
  <si>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</si>
  <si>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</si>
  <si>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</si>
  <si>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</si>
  <si>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</si>
  <si>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</si>
  <si>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</si>
  <si>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</si>
  <si>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</si>
  <si>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</si>
  <si>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</si>
  <si>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</si>
  <si>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</si>
  <si>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</si>
  <si>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</si>
  <si>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</si>
  <si>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</si>
  <si>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</si>
  <si>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</si>
  <si>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</si>
  <si>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</si>
  <si>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</si>
  <si>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</si>
  <si>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</si>
  <si>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</si>
  <si>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</si>
  <si>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</si>
  <si>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</si>
  <si>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</si>
  <si>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</si>
  <si>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</si>
  <si>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</si>
  <si>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</si>
  <si>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</si>
  <si>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</si>
  <si>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</si>
  <si>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</si>
  <si>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</si>
  <si>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</si>
  <si>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</si>
  <si>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</si>
  <si>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</si>
  <si>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</si>
  <si>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</si>
  <si>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</si>
  <si>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</si>
  <si>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</si>
  <si>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</si>
  <si>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</si>
  <si>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</si>
  <si>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</si>
  <si>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</si>
  <si>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</si>
  <si>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</si>
  <si>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</si>
  <si>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</si>
  <si>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</si>
  <si>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</si>
  <si>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</si>
  <si>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</si>
  <si>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</si>
  <si>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</si>
  <si>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</si>
  <si>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</si>
  <si>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</si>
  <si>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</si>
  <si>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</si>
  <si>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</si>
  <si>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</si>
  <si>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</si>
  <si>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</si>
  <si>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</si>
  <si>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</si>
  <si>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</si>
  <si>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</si>
  <si>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</si>
  <si>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</si>
  <si>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</si>
  <si>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</si>
  <si>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</si>
  <si>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</si>
  <si>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</si>
  <si>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</si>
  <si>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</si>
  <si>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</si>
  <si>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</si>
  <si>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</si>
  <si>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</si>
  <si>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</si>
  <si>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</si>
  <si>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</si>
  <si>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</si>
  <si>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</si>
  <si>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</si>
  <si>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</si>
  <si>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</si>
  <si>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</si>
  <si>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</si>
  <si>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</si>
  <si>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</si>
  <si>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</si>
  <si>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</si>
  <si>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</si>
  <si>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</si>
  <si>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</si>
  <si>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</si>
  <si>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</si>
  <si>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</si>
  <si>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</si>
  <si>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</si>
  <si>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</si>
  <si>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</si>
  <si>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</si>
  <si>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</si>
  <si>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</si>
  <si>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</si>
  <si>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</si>
  <si>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</si>
  <si>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</si>
  <si>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</si>
  <si>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</si>
  <si>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</si>
  <si>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</si>
  <si>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</si>
  <si>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</si>
  <si>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</si>
  <si>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</si>
  <si>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</si>
  <si>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</si>
  <si>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</si>
  <si>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</si>
  <si>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</si>
  <si>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</si>
  <si>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</si>
  <si>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</si>
  <si>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</si>
  <si>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</si>
  <si>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</si>
  <si>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</si>
  <si>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</si>
  <si>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</si>
  <si>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</si>
  <si>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</si>
  <si>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</si>
  <si>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</si>
  <si>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</si>
  <si>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</si>
  <si>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</si>
  <si>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</si>
  <si>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</si>
  <si>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</si>
  <si>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</si>
  <si>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</si>
  <si>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</si>
  <si>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</si>
  <si>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</si>
  <si>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</si>
  <si>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</si>
  <si>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</si>
  <si>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</si>
  <si>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</si>
  <si>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</si>
  <si>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</si>
  <si>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</si>
  <si>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</si>
  <si>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</si>
  <si>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</si>
  <si>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</si>
  <si>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</si>
  <si>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</si>
  <si>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</si>
  <si>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</si>
  <si>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</si>
  <si>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</si>
  <si>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</si>
  <si>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</si>
  <si>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</si>
  <si>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</si>
  <si>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</si>
  <si>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</si>
  <si>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</si>
  <si>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</si>
  <si>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</si>
  <si>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</si>
  <si>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</si>
  <si>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</si>
  <si>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</si>
  <si>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</si>
  <si>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</si>
  <si>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</si>
  <si>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</si>
  <si>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</si>
  <si>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</si>
  <si>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</si>
  <si>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</si>
  <si>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</si>
  <si>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</si>
  <si>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</si>
  <si>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</si>
  <si>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</si>
  <si>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</si>
  <si>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</si>
  <si>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</si>
  <si>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</si>
  <si>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</si>
  <si>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</si>
  <si>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</si>
  <si>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</si>
  <si>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</si>
  <si>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</si>
  <si>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</si>
  <si>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</si>
  <si>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</si>
  <si>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</si>
  <si>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</si>
  <si>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</si>
  <si>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</si>
  <si>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</si>
  <si>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</si>
  <si>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</si>
  <si>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</si>
  <si>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</si>
  <si>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</si>
  <si>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</si>
  <si>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</si>
  <si>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</si>
  <si>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</si>
  <si>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</si>
  <si>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</si>
  <si>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</si>
  <si>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</si>
  <si>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</si>
  <si>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</si>
  <si>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</si>
  <si>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</si>
  <si>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</si>
  <si>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</si>
  <si>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</si>
  <si>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</si>
  <si>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</si>
  <si>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</si>
  <si>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</si>
  <si>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</si>
  <si>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</si>
  <si>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</si>
  <si>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</si>
  <si>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</si>
  <si>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</si>
  <si>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</si>
  <si>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</si>
  <si>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</si>
  <si>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</si>
  <si>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</si>
  <si>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</si>
  <si>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</si>
  <si>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</si>
  <si>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</si>
  <si>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</si>
  <si>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</si>
  <si>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</si>
  <si>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</si>
  <si>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</si>
  <si>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</si>
  <si>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</si>
  <si>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</si>
  <si>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</si>
  <si>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</si>
  <si>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</si>
  <si>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</si>
  <si>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</si>
  <si>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</si>
  <si>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</si>
  <si>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</si>
  <si>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</si>
  <si>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</si>
  <si>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</si>
  <si>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</si>
  <si>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</si>
  <si>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</si>
  <si>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</si>
  <si>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</si>
  <si>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</si>
  <si>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</si>
  <si>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</si>
  <si>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</si>
  <si>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</si>
  <si>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</si>
  <si>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</si>
  <si>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</si>
  <si>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</si>
  <si>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</si>
  <si>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</si>
  <si>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</si>
  <si>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</si>
  <si>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</si>
  <si>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</si>
  <si>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</si>
  <si>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</si>
  <si>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</si>
  <si>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</si>
  <si>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</si>
  <si>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</si>
  <si>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</si>
  <si>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</si>
  <si>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</si>
  <si>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</si>
  <si>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</si>
  <si>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</si>
  <si>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</si>
  <si>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</si>
  <si>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</si>
  <si>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</si>
  <si>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</si>
  <si>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</si>
  <si>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</si>
  <si>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</si>
  <si>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</si>
  <si>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</si>
  <si>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</si>
  <si>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</si>
  <si>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</si>
  <si>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</si>
  <si>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</si>
  <si>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</si>
  <si>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</si>
  <si>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</si>
  <si>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</si>
  <si>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</si>
  <si>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</si>
  <si>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</si>
  <si>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</si>
  <si>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</si>
  <si>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</si>
  <si>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</si>
  <si>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</si>
  <si>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</si>
  <si>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</si>
  <si>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</si>
  <si>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</si>
  <si>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</si>
  <si>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</si>
  <si>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</si>
  <si>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</si>
  <si>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</si>
  <si>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</si>
  <si>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</si>
  <si>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</si>
  <si>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</si>
  <si>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</si>
  <si>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</si>
  <si>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</si>
  <si>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</si>
  <si>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</si>
  <si>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</si>
  <si>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</si>
  <si>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</si>
  <si>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</si>
  <si>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</si>
  <si>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</si>
  <si>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</si>
  <si>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</si>
  <si>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</si>
  <si>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</si>
  <si>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</si>
  <si>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</si>
  <si>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</si>
  <si>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</si>
  <si>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</si>
  <si>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</si>
  <si>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</si>
  <si>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</si>
  <si>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</si>
  <si>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</si>
  <si>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</si>
  <si>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</si>
  <si>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</si>
  <si>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</si>
  <si>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</si>
  <si>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</si>
  <si>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</si>
  <si>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</si>
  <si>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</si>
  <si>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</si>
  <si>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</si>
  <si>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</si>
  <si>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</si>
  <si>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</si>
  <si>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</si>
  <si>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</si>
  <si>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</si>
  <si>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</si>
  <si>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</si>
  <si>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</si>
  <si>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</si>
  <si>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</si>
  <si>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</si>
  <si>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</si>
  <si>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</si>
  <si>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</si>
  <si>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</si>
  <si>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</si>
  <si>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</si>
  <si>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</si>
  <si>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</si>
  <si>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</si>
  <si>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</si>
  <si>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</si>
  <si>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</si>
  <si>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</si>
  <si>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</si>
  <si>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</si>
  <si>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</si>
  <si>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</si>
  <si>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</si>
  <si>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</si>
  <si>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</si>
  <si>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</si>
  <si>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</si>
  <si>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</si>
  <si>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</si>
  <si>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</si>
  <si>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</si>
  <si>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</si>
  <si>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</si>
  <si>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</si>
  <si>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</si>
  <si>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</si>
  <si>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</si>
  <si>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</si>
  <si>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</si>
  <si>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</si>
  <si>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</si>
  <si>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</si>
  <si>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</si>
  <si>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</si>
  <si>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</si>
  <si>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</si>
  <si>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</si>
  <si>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</si>
  <si>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</si>
  <si>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</si>
  <si>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</si>
  <si>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</si>
  <si>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</si>
  <si>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</si>
  <si>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</si>
  <si>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</si>
  <si>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</si>
  <si>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</si>
  <si>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</si>
  <si>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</si>
  <si>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</si>
  <si>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</si>
  <si>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</si>
  <si>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</si>
  <si>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</si>
  <si>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</si>
  <si>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</si>
  <si>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</si>
  <si>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</si>
  <si>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</si>
  <si>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</si>
  <si>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</si>
  <si>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</si>
  <si>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</si>
  <si>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</si>
  <si>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</si>
  <si>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</si>
  <si>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</si>
  <si>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</si>
  <si>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</si>
  <si>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</si>
  <si>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</si>
  <si>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</si>
  <si>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</si>
  <si>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</si>
  <si>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</si>
  <si>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</si>
  <si>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</si>
  <si>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</si>
  <si>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</si>
  <si>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</si>
  <si>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</si>
  <si>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</si>
  <si>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</si>
  <si>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</si>
  <si>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</si>
  <si>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</si>
  <si>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</si>
  <si>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</si>
  <si>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</si>
  <si>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</si>
  <si>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</si>
  <si>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</si>
  <si>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</si>
  <si>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</si>
  <si>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</si>
  <si>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</si>
  <si>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</si>
  <si>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</si>
  <si>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</si>
  <si>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</si>
  <si>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</si>
  <si>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</si>
  <si>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</si>
  <si>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</si>
  <si>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</si>
  <si>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</si>
  <si>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</si>
  <si>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</si>
  <si>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</si>
  <si>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</si>
  <si>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</si>
  <si>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</si>
  <si>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</si>
  <si>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</si>
  <si>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</si>
  <si>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</si>
  <si>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</si>
  <si>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</si>
  <si>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</si>
  <si>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</si>
  <si>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</si>
  <si>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</si>
  <si>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</si>
  <si>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</si>
  <si>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</si>
  <si>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</si>
  <si>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</si>
  <si>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</si>
  <si>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</si>
  <si>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</si>
  <si>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</si>
  <si>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</si>
  <si>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</si>
  <si>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</si>
  <si>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</si>
  <si>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</si>
  <si>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</si>
  <si>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</si>
  <si>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</si>
  <si>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</si>
  <si>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</si>
  <si>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</si>
  <si>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</si>
  <si>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</si>
  <si>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</si>
  <si>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</si>
  <si>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</si>
  <si>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</si>
  <si>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</si>
  <si>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</si>
  <si>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</si>
  <si>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</si>
  <si>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</si>
  <si>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</si>
  <si>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</si>
  <si>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</si>
  <si>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</si>
  <si>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</si>
  <si>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</si>
  <si>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</si>
  <si>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</si>
  <si>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</si>
  <si>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</si>
  <si>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</si>
  <si>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</si>
  <si>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</si>
  <si>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</si>
  <si>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</si>
  <si>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</si>
  <si>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</si>
  <si>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</si>
  <si>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</si>
  <si>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</si>
  <si>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</si>
  <si>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</si>
  <si>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</si>
  <si>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</si>
  <si>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</si>
  <si>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</si>
  <si>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</si>
  <si>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</si>
  <si>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</si>
  <si>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</si>
  <si>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</si>
  <si>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</si>
  <si>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</si>
  <si>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</si>
  <si>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</si>
  <si>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</si>
  <si>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</si>
  <si>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</si>
  <si>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</si>
  <si>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</si>
  <si>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</si>
  <si>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</si>
  <si>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</si>
  <si>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</si>
  <si>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</si>
  <si>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</si>
  <si>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</si>
  <si>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</si>
  <si>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</si>
  <si>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</si>
  <si>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</si>
  <si>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</si>
  <si>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</si>
  <si>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</si>
  <si>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</si>
  <si>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</si>
  <si>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</si>
  <si>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</si>
  <si>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</si>
  <si>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</si>
  <si>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</si>
  <si>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</si>
  <si>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</si>
  <si>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</si>
  <si>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</si>
  <si>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</si>
  <si>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</si>
  <si>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</si>
  <si>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</si>
  <si>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</si>
  <si>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</si>
  <si>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</si>
  <si>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</si>
  <si>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</si>
  <si>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</si>
  <si>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</si>
  <si>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</si>
  <si>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</si>
  <si>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</si>
  <si>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</si>
  <si>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</si>
  <si>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</si>
  <si>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</si>
  <si>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</si>
  <si>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</si>
  <si>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</si>
  <si>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</si>
  <si>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</si>
  <si>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</si>
  <si>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</si>
  <si>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</si>
  <si>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</si>
  <si>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</si>
  <si>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</si>
  <si>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</si>
  <si>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</si>
  <si>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</si>
  <si>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</si>
  <si>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</si>
  <si>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</si>
  <si>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</si>
  <si>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</si>
  <si>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</si>
  <si>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</si>
  <si>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</si>
  <si>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</si>
  <si>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</si>
  <si>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</si>
  <si>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</si>
  <si>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</si>
  <si>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</si>
  <si>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</si>
  <si>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</si>
  <si>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</si>
  <si>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</si>
  <si>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</si>
  <si>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</si>
  <si>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</si>
  <si>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</si>
  <si>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</si>
  <si>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</si>
  <si>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</si>
  <si>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</si>
  <si>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</si>
  <si>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</si>
  <si>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</si>
  <si>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</si>
  <si>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</si>
  <si>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</si>
  <si>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</si>
  <si>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</si>
  <si>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</si>
  <si>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</si>
  <si>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</si>
  <si>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</si>
  <si>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</si>
  <si>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</si>
  <si>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</si>
  <si>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</si>
  <si>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</si>
  <si>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</si>
  <si>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</si>
  <si>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</si>
  <si>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</si>
  <si>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</si>
  <si>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</si>
  <si>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</si>
  <si>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</si>
  <si>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</si>
  <si>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</si>
  <si>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</si>
  <si>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</si>
  <si>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</si>
  <si>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</si>
  <si>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</si>
  <si>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</si>
  <si>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</si>
  <si>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</si>
  <si>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</si>
  <si>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</si>
  <si>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</si>
  <si>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</si>
  <si>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</si>
  <si>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</si>
  <si>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</si>
  <si>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</si>
  <si>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</si>
  <si>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</si>
  <si>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</si>
  <si>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</si>
  <si>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</si>
  <si>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</si>
  <si>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</si>
  <si>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</si>
  <si>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</si>
  <si>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</si>
  <si>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</si>
  <si>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</si>
  <si>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</si>
  <si>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</si>
  <si>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</si>
  <si>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</si>
  <si>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</si>
  <si>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</si>
  <si>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</si>
  <si>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</si>
  <si>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</si>
  <si>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</si>
  <si>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</si>
  <si>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</si>
  <si>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</si>
  <si>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</si>
  <si>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</si>
  <si>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</si>
  <si>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</si>
  <si>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</si>
  <si>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</si>
  <si>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</si>
  <si>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</si>
  <si>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</si>
  <si>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</si>
  <si>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</si>
  <si>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</si>
  <si>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</si>
  <si>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</si>
  <si>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</si>
  <si>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</si>
  <si>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</si>
  <si>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</si>
  <si>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</si>
  <si>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</si>
  <si>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</si>
  <si>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</si>
  <si>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</si>
  <si>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</si>
  <si>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</si>
  <si>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</si>
  <si>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</si>
  <si>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</si>
  <si>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</si>
  <si>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</si>
  <si>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</si>
  <si>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</si>
  <si>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</si>
  <si>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</si>
  <si>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</si>
  <si>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</si>
  <si>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</si>
  <si>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</si>
  <si>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</si>
  <si>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</si>
  <si>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</si>
  <si>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</si>
  <si>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</si>
  <si>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</si>
  <si>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</si>
  <si>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</si>
  <si>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</si>
  <si>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</si>
  <si>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</si>
  <si>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</si>
  <si>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</si>
  <si>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</si>
  <si>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</si>
  <si>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</si>
  <si>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</si>
  <si>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</si>
  <si>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</si>
  <si>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</si>
  <si>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</si>
  <si>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</si>
  <si>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</si>
  <si>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</si>
  <si>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</si>
  <si>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</si>
  <si>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</si>
  <si>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</si>
  <si>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</si>
  <si>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</si>
  <si>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</si>
  <si>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</si>
  <si>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</si>
  <si>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</si>
  <si>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</si>
  <si>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</si>
  <si>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</si>
  <si>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</si>
  <si>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</si>
  <si>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</si>
  <si>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</si>
  <si>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</si>
  <si>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</si>
  <si>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</si>
  <si>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</si>
  <si>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</si>
  <si>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</si>
  <si>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</si>
  <si>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</si>
  <si>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</si>
  <si>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</si>
  <si>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</si>
  <si>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</si>
  <si>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</si>
  <si>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</si>
  <si>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</si>
  <si>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</si>
  <si>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</si>
  <si>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</si>
  <si>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</si>
  <si>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</si>
  <si>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</si>
  <si>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</si>
  <si>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</si>
  <si>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</si>
  <si>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</si>
  <si>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</si>
  <si>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</si>
  <si>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</si>
  <si>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</si>
  <si>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</si>
  <si>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</si>
  <si>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</si>
  <si>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</si>
  <si>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</si>
  <si>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</si>
  <si>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</si>
  <si>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</si>
  <si>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</si>
  <si>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</si>
  <si>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</si>
  <si>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</si>
  <si>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</si>
  <si>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</si>
  <si>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</si>
  <si>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</si>
  <si>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</si>
  <si>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</si>
  <si>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</si>
  <si>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</si>
  <si>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</si>
  <si>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</si>
  <si>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</si>
  <si>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</si>
  <si>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</si>
  <si>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</si>
  <si>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</si>
  <si>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</si>
  <si>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</si>
  <si>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</si>
  <si>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</si>
  <si>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</si>
  <si>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</si>
  <si>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</si>
  <si>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</si>
  <si>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</si>
  <si>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</si>
  <si>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</si>
  <si>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</si>
  <si>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</si>
  <si>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</si>
  <si>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</si>
  <si>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</si>
  <si>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</si>
  <si>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</si>
  <si>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</si>
  <si>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</si>
  <si>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</si>
  <si>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</si>
  <si>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</si>
  <si>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</si>
  <si>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</si>
  <si>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</si>
  <si>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</si>
  <si>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</si>
  <si>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</si>
  <si>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</si>
  <si>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</si>
  <si>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</si>
  <si>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</si>
  <si>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</si>
  <si>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</si>
  <si>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</si>
  <si>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</si>
  <si>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</si>
  <si>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</si>
  <si>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</si>
  <si>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</si>
  <si>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</si>
  <si>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</si>
  <si>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</si>
  <si>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</si>
  <si>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</si>
  <si>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</si>
  <si>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</si>
  <si>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</si>
  <si>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</si>
  <si>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</si>
  <si>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</si>
  <si>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</si>
  <si>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</si>
  <si>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</si>
  <si>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</si>
  <si>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</si>
  <si>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</si>
  <si>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</si>
  <si>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</si>
  <si>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</si>
  <si>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</si>
  <si>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</si>
  <si>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</si>
  <si>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</si>
  <si>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</si>
  <si>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</si>
  <si>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</si>
  <si>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</si>
  <si>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</si>
  <si>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</si>
  <si>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</si>
  <si>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</si>
  <si>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</si>
  <si>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</si>
  <si>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</si>
  <si>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</si>
  <si>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</si>
  <si>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</si>
  <si>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</si>
  <si>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</si>
  <si>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</si>
  <si>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</si>
  <si>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</si>
  <si>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</si>
  <si>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</si>
  <si>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</si>
  <si>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</si>
  <si>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</si>
  <si>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</si>
  <si>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</si>
  <si>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</si>
  <si>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</si>
  <si>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</si>
  <si>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</si>
  <si>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</si>
  <si>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</si>
  <si>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</si>
  <si>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</si>
  <si>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</si>
  <si>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</si>
  <si>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</si>
  <si>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</si>
  <si>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</si>
  <si>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</si>
  <si>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</si>
  <si>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</si>
  <si>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</si>
  <si>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</si>
  <si>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</si>
  <si>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</si>
  <si>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</si>
  <si>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</si>
  <si>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</si>
  <si>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</si>
  <si>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</si>
  <si>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</si>
  <si>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</si>
  <si>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</si>
  <si>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</si>
  <si>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</si>
  <si>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</si>
  <si>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</si>
  <si>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</si>
  <si>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</si>
  <si>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</si>
  <si>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</si>
  <si>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</si>
  <si>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</si>
  <si>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</si>
  <si>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</si>
  <si>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</si>
  <si>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</si>
  <si>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</si>
  <si>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</si>
  <si>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</si>
  <si>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</si>
  <si>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</si>
  <si>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</si>
  <si>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</si>
  <si>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</si>
  <si>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</si>
  <si>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</si>
  <si>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</si>
  <si>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</si>
  <si>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</si>
  <si>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</si>
  <si>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</si>
  <si>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</si>
  <si>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</si>
  <si>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</si>
  <si>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</si>
  <si>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</si>
  <si>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</si>
  <si>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</si>
  <si>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</si>
  <si>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</si>
  <si>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</si>
  <si>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</si>
  <si>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</si>
  <si>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</si>
  <si>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</si>
  <si>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</si>
  <si>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</si>
  <si>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</si>
  <si>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</si>
  <si>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</si>
  <si>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</si>
  <si>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</si>
  <si>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</si>
  <si>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</si>
  <si>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</si>
  <si>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</si>
  <si>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</si>
  <si>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</si>
  <si>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</si>
  <si>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</si>
  <si>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</si>
  <si>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</si>
  <si>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</si>
  <si>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</si>
  <si>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</si>
  <si>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</si>
  <si>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</si>
  <si>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</si>
  <si>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</si>
  <si>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</si>
  <si>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</si>
  <si>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</si>
  <si>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</si>
  <si>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</si>
  <si>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</si>
  <si>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</si>
  <si>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</si>
  <si>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</si>
  <si>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</si>
  <si>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</si>
  <si>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</si>
  <si>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</si>
  <si>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</si>
  <si>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</si>
  <si>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</si>
  <si>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</si>
  <si>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</si>
  <si>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</si>
  <si>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</si>
  <si>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</si>
  <si>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</si>
  <si>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</si>
  <si>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</si>
  <si>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</si>
  <si>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</si>
  <si>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</si>
  <si>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</si>
  <si>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</si>
  <si>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</si>
  <si>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</si>
  <si>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</si>
  <si>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</si>
  <si>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</si>
  <si>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</si>
  <si>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</si>
  <si>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</si>
  <si>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</si>
  <si>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</si>
  <si>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</si>
  <si>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</si>
  <si>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</si>
  <si>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</si>
  <si>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</si>
  <si>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</si>
  <si>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</si>
  <si>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</si>
  <si>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</si>
  <si>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</si>
  <si>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</si>
  <si>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</si>
  <si>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</si>
  <si>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</si>
  <si>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</si>
  <si>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</si>
  <si>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</si>
  <si>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</si>
  <si>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</si>
  <si>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</si>
  <si>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</si>
  <si>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</si>
  <si>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</si>
  <si>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</si>
  <si>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</si>
  <si>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</si>
  <si>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</si>
  <si>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</si>
  <si>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</si>
  <si>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</si>
  <si>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</si>
  <si>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</si>
  <si>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</si>
  <si>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</si>
  <si>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</si>
  <si>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</si>
  <si>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</si>
  <si>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</si>
  <si>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</si>
  <si>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</si>
  <si>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</si>
  <si>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</si>
  <si>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</si>
  <si>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</si>
  <si>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</si>
  <si>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</si>
  <si>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</si>
  <si>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</si>
  <si>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</si>
  <si>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</si>
  <si>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</si>
  <si>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</si>
  <si>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</si>
  <si>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</si>
  <si>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</si>
  <si>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</si>
  <si>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</si>
  <si>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</si>
  <si>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</si>
  <si>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</si>
  <si>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</si>
  <si>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</si>
  <si>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</si>
  <si>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</si>
  <si>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</si>
  <si>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</si>
  <si>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</si>
  <si>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</si>
  <si>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</si>
  <si>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</si>
  <si>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</si>
  <si>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</si>
  <si>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</si>
  <si>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</si>
  <si>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</si>
  <si>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</si>
  <si>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</si>
  <si>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</si>
  <si>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</si>
  <si>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</si>
  <si>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</si>
  <si>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</si>
  <si>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</si>
  <si>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</si>
  <si>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</si>
  <si>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</si>
  <si>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</si>
  <si>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</si>
  <si>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</si>
  <si>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</si>
  <si>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</si>
  <si>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</si>
  <si>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</si>
  <si>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</si>
  <si>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</si>
  <si>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</si>
  <si>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</si>
  <si>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</si>
  <si>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</si>
  <si>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</si>
  <si>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</si>
  <si>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</si>
  <si>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</si>
  <si>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</si>
  <si>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</si>
  <si>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</si>
  <si>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</si>
  <si>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</si>
  <si>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</si>
  <si>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</si>
  <si>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</si>
  <si>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</si>
  <si>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</si>
  <si>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</si>
  <si>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</si>
  <si>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</si>
  <si>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</si>
  <si>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</si>
  <si>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</si>
  <si>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</si>
  <si>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</si>
  <si>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</si>
  <si>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</si>
  <si>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</si>
  <si>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</si>
  <si>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</si>
  <si>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</si>
  <si>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</si>
  <si>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</si>
  <si>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</si>
  <si>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</si>
  <si>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</si>
  <si>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</si>
  <si>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</si>
  <si>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</si>
  <si>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</si>
  <si>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</si>
  <si>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</si>
  <si>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</si>
  <si>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</si>
  <si>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</si>
  <si>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</si>
  <si>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</si>
  <si>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</si>
  <si>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</si>
  <si>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</si>
  <si>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</si>
  <si>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</si>
  <si>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</si>
  <si>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</si>
  <si>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</si>
  <si>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</si>
  <si>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</si>
  <si>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</si>
  <si>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</si>
  <si>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</si>
  <si>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</si>
  <si>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</si>
  <si>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</si>
  <si>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</si>
  <si>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</si>
  <si>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</si>
  <si>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</si>
  <si>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</si>
  <si>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</si>
  <si>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</si>
  <si>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</si>
  <si>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</si>
  <si>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</si>
  <si>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</si>
  <si>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</si>
  <si>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</si>
  <si>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</si>
  <si>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</si>
  <si>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</si>
  <si>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</si>
  <si>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</si>
  <si>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</si>
  <si>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</si>
  <si>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</si>
  <si>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</si>
  <si>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</si>
  <si>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</si>
  <si>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</si>
  <si>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</si>
  <si>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</si>
  <si>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</si>
  <si>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</si>
  <si>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</si>
  <si>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</si>
  <si>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</si>
  <si>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</si>
  <si>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</si>
  <si>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</si>
  <si>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</si>
  <si>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</si>
  <si>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</si>
  <si>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</si>
  <si>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</si>
  <si>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</si>
  <si>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</si>
  <si>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</si>
  <si>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</si>
  <si>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</si>
  <si>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</si>
  <si>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</si>
  <si>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</si>
  <si>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</si>
  <si>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</si>
  <si>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</si>
  <si>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</si>
  <si>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</si>
  <si>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</si>
  <si>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</si>
  <si>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</si>
  <si>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</si>
  <si>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</si>
  <si>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</si>
  <si>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</si>
  <si>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</si>
  <si>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</si>
  <si>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</si>
  <si>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</si>
  <si>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</si>
  <si>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</si>
  <si>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</si>
  <si>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</si>
  <si>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</si>
  <si>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</si>
  <si>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</si>
  <si>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</si>
  <si>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</si>
  <si>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</si>
  <si>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</si>
  <si>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</si>
  <si>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</si>
  <si>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</si>
  <si>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</si>
  <si>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</si>
  <si>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</si>
  <si>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</si>
  <si>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</si>
  <si>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</si>
  <si>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</si>
  <si>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</si>
  <si>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</si>
  <si>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</si>
  <si>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</si>
  <si>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</si>
  <si>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</si>
  <si>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</si>
  <si>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</si>
  <si>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</si>
  <si>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</si>
  <si>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</si>
  <si>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</si>
  <si>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</si>
  <si>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</si>
  <si>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</si>
  <si>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</si>
  <si>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</si>
  <si>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</si>
  <si>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</si>
  <si>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</si>
  <si>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</si>
  <si>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</si>
  <si>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</si>
  <si>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</si>
  <si>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</si>
  <si>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</si>
  <si>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</si>
  <si>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</si>
  <si>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</si>
  <si>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</si>
  <si>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</si>
  <si>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</si>
  <si>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</si>
  <si>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</si>
  <si>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</si>
  <si>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</si>
  <si>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</si>
  <si>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</si>
  <si>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</si>
  <si>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</si>
  <si>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</si>
  <si>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</si>
  <si>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</si>
  <si>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</si>
  <si>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</si>
  <si>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</si>
  <si>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</si>
  <si>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</si>
  <si>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</si>
  <si>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</si>
  <si>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</si>
  <si>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</si>
  <si>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</si>
  <si>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</si>
  <si>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</si>
  <si>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</si>
  <si>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</si>
  <si>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</si>
  <si>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</si>
  <si>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</si>
  <si>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</si>
  <si>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</si>
  <si>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</si>
  <si>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</si>
  <si>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</si>
  <si>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</si>
  <si>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</si>
  <si>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</si>
  <si>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</si>
  <si>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</si>
  <si>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</si>
  <si>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</si>
  <si>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</si>
  <si>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</si>
  <si>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</si>
  <si>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</si>
  <si>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</si>
  <si>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</si>
  <si>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</si>
  <si>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</si>
  <si>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</si>
  <si>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</si>
  <si>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</si>
  <si>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</si>
  <si>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</si>
  <si>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</si>
  <si>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</si>
  <si>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</si>
  <si>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</si>
  <si>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</si>
  <si>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</si>
  <si>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</si>
  <si>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</si>
  <si>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</si>
  <si>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</si>
  <si>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</si>
  <si>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</si>
  <si>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</si>
  <si>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</si>
  <si>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</si>
  <si>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</si>
  <si>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</si>
  <si>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</si>
  <si>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</si>
  <si>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</si>
  <si>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</si>
  <si>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</si>
  <si>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</si>
  <si>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</si>
  <si>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</si>
  <si>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</si>
  <si>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</si>
  <si>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</si>
  <si>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</si>
  <si>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</si>
  <si>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</si>
  <si>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</si>
  <si>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</si>
  <si>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</si>
  <si>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</si>
  <si>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</si>
  <si>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</si>
  <si>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</si>
  <si>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</si>
  <si>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</si>
  <si>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</si>
  <si>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</si>
  <si>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</si>
  <si>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</si>
  <si>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</si>
  <si>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</si>
  <si>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</si>
  <si>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</si>
  <si>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</si>
  <si>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</si>
  <si>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</si>
  <si>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</si>
  <si>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</si>
  <si>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</si>
  <si>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</si>
  <si>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</si>
  <si>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</si>
  <si>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</si>
  <si>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</si>
  <si>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</si>
  <si>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</si>
  <si>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</si>
  <si>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</si>
  <si>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</si>
  <si>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</si>
  <si>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</si>
  <si>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</si>
  <si>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</si>
  <si>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</si>
  <si>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</si>
  <si>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</si>
  <si>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</si>
  <si>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</si>
  <si>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</si>
  <si>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</si>
  <si>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</si>
  <si>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</si>
  <si>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</si>
  <si>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</si>
  <si>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</si>
  <si>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</si>
  <si>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</si>
  <si>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</si>
  <si>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</si>
  <si>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</si>
  <si>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</si>
  <si>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</si>
  <si>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</si>
  <si>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</si>
  <si>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</si>
  <si>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</si>
  <si>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</si>
  <si>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</si>
  <si>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</si>
  <si>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</si>
  <si>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</si>
  <si>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</si>
  <si>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</si>
  <si>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</si>
  <si>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</si>
  <si>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</si>
  <si>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</si>
  <si>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</si>
  <si>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</si>
  <si>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</si>
  <si>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</si>
  <si>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</si>
  <si>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</si>
  <si>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</si>
  <si>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</si>
  <si>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</si>
  <si>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</si>
  <si>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</si>
  <si>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</si>
  <si>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</si>
  <si>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</si>
  <si>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</si>
  <si>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</si>
  <si>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</si>
  <si>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</si>
  <si>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</si>
  <si>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</si>
  <si>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</si>
  <si>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</si>
  <si>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</si>
  <si>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</si>
  <si>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</si>
  <si>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</si>
  <si>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</si>
  <si>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</si>
  <si>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</si>
  <si>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</si>
  <si>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</si>
  <si>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</si>
  <si>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</si>
  <si>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</si>
  <si>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</si>
  <si>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</si>
  <si>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</si>
  <si>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</si>
  <si>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</si>
  <si>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</si>
  <si>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</si>
  <si>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</si>
  <si>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</si>
  <si>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</si>
  <si>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</si>
  <si>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</si>
  <si>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</si>
  <si>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</si>
  <si>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</si>
  <si>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</si>
  <si>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</si>
  <si>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</si>
  <si>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</si>
  <si>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</si>
  <si>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</si>
  <si>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</si>
  <si>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</si>
  <si>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</si>
  <si>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</si>
  <si>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</si>
  <si>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</si>
  <si>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</si>
  <si>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</si>
  <si>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</si>
  <si>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</si>
  <si>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</si>
  <si>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</si>
  <si>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</si>
  <si>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</si>
  <si>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</si>
  <si>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</si>
  <si>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</si>
  <si>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</si>
  <si>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</si>
  <si>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</si>
  <si>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</si>
  <si>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</si>
  <si>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</si>
  <si>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</si>
  <si>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</si>
  <si>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</si>
  <si>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</si>
  <si>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</si>
  <si>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</si>
  <si>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</si>
  <si>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</si>
  <si>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</si>
  <si>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</si>
  <si>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</si>
  <si>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</si>
  <si>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</si>
  <si>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</si>
  <si>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</si>
  <si>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</si>
  <si>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</si>
  <si>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</si>
  <si>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</si>
  <si>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</si>
  <si>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</si>
  <si>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</si>
  <si>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</si>
  <si>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</si>
  <si>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</si>
  <si>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</si>
  <si>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</si>
  <si>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</si>
  <si>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</si>
  <si>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</si>
  <si>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</si>
  <si>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</si>
  <si>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</si>
  <si>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</si>
  <si>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</si>
  <si>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</si>
  <si>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</si>
  <si>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</si>
  <si>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</si>
  <si>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</si>
  <si>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</si>
  <si>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</si>
  <si>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</si>
  <si>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</si>
  <si>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</si>
  <si>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</si>
  <si>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</si>
  <si>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</si>
  <si>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</si>
  <si>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</si>
  <si>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</si>
  <si>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</si>
  <si>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</si>
  <si>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</si>
  <si>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</si>
  <si>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</si>
  <si>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</si>
  <si>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</si>
  <si>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</si>
  <si>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</si>
  <si>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</si>
  <si>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</si>
  <si>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</si>
  <si>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</si>
  <si>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</si>
  <si>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</si>
  <si>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</si>
  <si>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</si>
  <si>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</si>
  <si>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</si>
  <si>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</si>
  <si>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</si>
  <si>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</si>
  <si>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</si>
  <si>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</si>
  <si>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</si>
  <si>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</si>
  <si>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</si>
  <si>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</si>
  <si>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</si>
  <si>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</si>
  <si>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</si>
  <si>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</si>
  <si>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</si>
  <si>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</si>
  <si>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</si>
  <si>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</si>
  <si>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</si>
  <si>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</si>
  <si>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</si>
  <si>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</si>
  <si>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</si>
  <si>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</si>
  <si>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</si>
  <si>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</si>
  <si>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</si>
  <si>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</si>
  <si>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</si>
  <si>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</si>
  <si>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</si>
  <si>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</si>
  <si>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</si>
  <si>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</si>
  <si>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</si>
  <si>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</si>
  <si>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</si>
  <si>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</si>
  <si>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</si>
  <si>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</si>
  <si>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</si>
  <si>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</si>
  <si>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</si>
  <si>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</si>
  <si>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</si>
  <si>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</si>
  <si>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</si>
  <si>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</si>
  <si>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</si>
  <si>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</si>
  <si>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</si>
  <si>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</si>
  <si>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</si>
  <si>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</si>
  <si>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</si>
  <si>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</si>
  <si>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</si>
  <si>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</si>
  <si>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</si>
  <si>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</si>
  <si>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</si>
  <si>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</si>
  <si>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</si>
  <si>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</si>
  <si>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</si>
  <si>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</si>
  <si>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</si>
  <si>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</si>
  <si>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</si>
  <si>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</si>
  <si>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</si>
  <si>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</si>
  <si>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</si>
  <si>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</si>
  <si>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</si>
  <si>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</si>
  <si>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</si>
  <si>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</si>
  <si>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</si>
  <si>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</si>
  <si>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</si>
  <si>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</si>
  <si>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</si>
  <si>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</si>
  <si>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</si>
  <si>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</si>
  <si>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</si>
  <si>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</si>
  <si>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</si>
  <si>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</si>
  <si>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</si>
  <si>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</si>
  <si>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</si>
  <si>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</si>
  <si>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</si>
  <si>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</si>
  <si>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</si>
  <si>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</si>
  <si>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</si>
  <si>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</si>
  <si>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</si>
  <si>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</si>
  <si>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</si>
  <si>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</si>
  <si>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</si>
  <si>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</si>
  <si>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</si>
  <si>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</si>
  <si>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</si>
  <si>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</si>
  <si>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</si>
  <si>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</si>
  <si>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</si>
  <si>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</si>
  <si>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</si>
  <si>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</si>
  <si>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</si>
  <si>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</si>
  <si>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</si>
  <si>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</si>
  <si>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</si>
  <si>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</si>
  <si>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</si>
  <si>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</si>
  <si>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</si>
  <si>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</si>
  <si>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</si>
  <si>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</si>
  <si>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</si>
  <si>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</si>
  <si>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</si>
  <si>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</si>
  <si>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</si>
  <si>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</si>
  <si>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</si>
  <si>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</si>
  <si>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</si>
  <si>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</si>
  <si>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</si>
  <si>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</si>
  <si>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</si>
  <si>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</si>
  <si>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</si>
  <si>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</si>
  <si>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</si>
  <si>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</si>
  <si>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</si>
  <si>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</si>
  <si>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</si>
  <si>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</si>
  <si>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</si>
  <si>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</si>
  <si>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</si>
  <si>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</si>
  <si>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</si>
  <si>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</si>
  <si>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</si>
  <si>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</si>
  <si>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</si>
  <si>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</si>
  <si>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</si>
  <si>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</si>
  <si>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</si>
  <si>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</si>
  <si>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</si>
  <si>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</si>
  <si>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</si>
  <si>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</si>
  <si>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</si>
  <si>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</si>
  <si>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</si>
  <si>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</si>
  <si>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</si>
  <si>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</si>
  <si>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</si>
  <si>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</si>
  <si>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</si>
  <si>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</si>
  <si>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</si>
  <si>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</si>
  <si>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</si>
  <si>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</si>
  <si>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</si>
  <si>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</si>
  <si>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</si>
  <si>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</si>
  <si>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</si>
  <si>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</si>
  <si>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</si>
  <si>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</si>
  <si>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</si>
  <si>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</si>
  <si>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</si>
  <si>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</si>
  <si>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</si>
  <si>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</si>
  <si>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</si>
  <si>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</si>
  <si>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</si>
  <si>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</si>
  <si>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</si>
  <si>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</si>
  <si>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</si>
  <si>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</si>
  <si>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</si>
  <si>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</si>
  <si>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</si>
  <si>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</si>
  <si>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</si>
  <si>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</si>
  <si>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</si>
  <si>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</si>
  <si>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</si>
  <si>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</si>
  <si>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</si>
  <si>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</si>
  <si>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</si>
  <si>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</si>
  <si>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</si>
  <si>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</si>
  <si>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</si>
  <si>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</si>
  <si>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</si>
  <si>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</si>
  <si>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</si>
  <si>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</si>
  <si>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</si>
  <si>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</si>
  <si>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</si>
  <si>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</si>
  <si>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</si>
  <si>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</si>
  <si>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</si>
  <si>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</si>
  <si>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</si>
  <si>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</si>
  <si>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</si>
  <si>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</si>
  <si>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</si>
  <si>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</si>
  <si>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</si>
  <si>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</si>
  <si>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</si>
  <si>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</si>
  <si>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</si>
  <si>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</si>
  <si>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</si>
  <si>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</si>
  <si>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</si>
  <si>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</si>
  <si>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</si>
  <si>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</si>
  <si>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</si>
  <si>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</si>
  <si>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</si>
  <si>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</si>
  <si>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</si>
  <si>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</si>
  <si>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</si>
  <si>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</si>
  <si>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</si>
  <si>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</si>
  <si>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</si>
  <si>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</si>
  <si>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</si>
  <si>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</si>
  <si>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</si>
  <si>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</si>
  <si>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</si>
  <si>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</si>
  <si>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</si>
  <si>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</si>
  <si>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</si>
  <si>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</si>
  <si>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</si>
  <si>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</si>
  <si>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</si>
  <si>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</si>
  <si>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</si>
  <si>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</si>
  <si>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</si>
  <si>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</si>
  <si>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</si>
  <si>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</si>
  <si>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</si>
  <si>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</si>
  <si>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</si>
  <si>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</si>
  <si>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</si>
  <si>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</si>
  <si>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</si>
  <si>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</si>
  <si>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</si>
  <si>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</si>
  <si>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</si>
  <si>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</si>
  <si>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</si>
  <si>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</si>
  <si>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</si>
  <si>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</si>
  <si>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</si>
  <si>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</si>
  <si>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</si>
  <si>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</si>
  <si>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</si>
  <si>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</si>
  <si>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</si>
  <si>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</si>
  <si>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</si>
  <si>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</si>
  <si>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</si>
  <si>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</si>
  <si>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</si>
  <si>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</si>
  <si>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</si>
  <si>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</si>
  <si>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</si>
  <si>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</si>
  <si>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</si>
  <si>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</si>
  <si>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</si>
  <si>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</si>
  <si>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</si>
  <si>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</si>
  <si>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</si>
  <si>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</si>
  <si>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</si>
  <si>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</si>
  <si>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</si>
  <si>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</si>
  <si>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</si>
  <si>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</si>
  <si>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</si>
  <si>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</si>
  <si>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</si>
  <si>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</si>
  <si>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</si>
  <si>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</si>
  <si>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</si>
  <si>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</si>
  <si>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</si>
  <si>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</si>
  <si>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</si>
  <si>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</si>
  <si>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</si>
  <si>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</si>
  <si>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</si>
  <si>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</si>
  <si>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</si>
  <si>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</si>
  <si>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</si>
  <si>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</si>
  <si>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</si>
  <si>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</si>
  <si>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</si>
  <si>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</si>
  <si>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</si>
  <si>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</si>
  <si>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</si>
  <si>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</si>
  <si>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</si>
  <si>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</si>
  <si>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</si>
  <si>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</si>
  <si>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</si>
  <si>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</si>
  <si>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</si>
  <si>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</si>
  <si>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</si>
  <si>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</si>
  <si>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</si>
  <si>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</si>
  <si>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</si>
  <si>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</si>
  <si>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</si>
  <si>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</si>
  <si>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</si>
  <si>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</si>
  <si>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</si>
  <si>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</si>
  <si>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</si>
  <si>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</si>
  <si>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</si>
  <si>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</si>
  <si>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</si>
  <si>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</si>
  <si>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</si>
  <si>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</si>
  <si>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</si>
  <si>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</si>
  <si>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</si>
  <si>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</si>
  <si>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</si>
  <si>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</si>
  <si>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</si>
  <si>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</si>
  <si>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</si>
  <si>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</si>
  <si>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</si>
  <si>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</si>
  <si>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</si>
  <si>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</si>
  <si>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</si>
  <si>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</si>
  <si>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</si>
  <si>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</si>
  <si>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</si>
  <si>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</si>
  <si>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</si>
  <si>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</si>
  <si>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</si>
  <si>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</si>
  <si>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</si>
  <si>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</si>
  <si>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</si>
  <si>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</si>
  <si>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</si>
  <si>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</si>
  <si>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</si>
  <si>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</si>
  <si>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</si>
  <si>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</si>
  <si>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</si>
  <si>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</si>
  <si>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</si>
  <si>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</si>
  <si>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</si>
  <si>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</si>
  <si>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</si>
  <si>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</si>
  <si>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</si>
  <si>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</si>
  <si>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</si>
  <si>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</si>
  <si>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</si>
  <si>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</si>
  <si>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</si>
  <si>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</si>
  <si>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</si>
  <si>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</si>
  <si>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</si>
  <si>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</si>
  <si>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</si>
  <si>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</si>
  <si>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</si>
  <si>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</si>
  <si>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</si>
  <si>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</si>
  <si>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</si>
  <si>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</si>
  <si>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</si>
  <si>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</si>
  <si>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</si>
  <si>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</si>
  <si>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</si>
  <si>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</si>
  <si>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</si>
  <si>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</si>
  <si>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</si>
  <si>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</si>
  <si>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</si>
  <si>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</si>
  <si>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</si>
  <si>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</si>
  <si>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</si>
  <si>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</si>
  <si>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</si>
  <si>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</si>
  <si>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</si>
  <si>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</si>
  <si>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</si>
  <si>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</si>
  <si>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</si>
  <si>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</si>
  <si>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</si>
  <si>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</si>
  <si>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</si>
  <si>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</si>
  <si>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</si>
  <si>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</si>
  <si>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</si>
  <si>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</si>
  <si>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</si>
  <si>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</si>
  <si>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</si>
  <si>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</si>
  <si>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</si>
  <si>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</si>
  <si>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</si>
  <si>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</si>
  <si>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</si>
  <si>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</si>
  <si>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</si>
  <si>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</si>
  <si>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</si>
  <si>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</si>
  <si>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</si>
  <si>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</si>
  <si>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</si>
  <si>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</si>
  <si>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</si>
  <si>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</si>
  <si>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</si>
  <si>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</si>
  <si>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</si>
  <si>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</si>
  <si>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</si>
  <si>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</si>
  <si>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</si>
  <si>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</si>
  <si>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</si>
  <si>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</si>
  <si>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</si>
  <si>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</si>
  <si>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</si>
  <si>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</si>
  <si>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</si>
  <si>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</si>
  <si>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</si>
  <si>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</si>
  <si>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</si>
  <si>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</si>
  <si>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</si>
  <si>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</si>
  <si>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</si>
  <si>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</si>
  <si>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</si>
  <si>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</si>
  <si>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</si>
  <si>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</si>
  <si>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</si>
  <si>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</si>
  <si>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</si>
  <si>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</si>
  <si>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</si>
  <si>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</si>
  <si>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</si>
  <si>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</si>
  <si>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</si>
  <si>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</si>
  <si>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</si>
  <si>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</si>
  <si>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</si>
  <si>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</si>
  <si>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</si>
  <si>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</si>
  <si>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</si>
  <si>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</si>
  <si>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</si>
  <si>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</si>
  <si>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</si>
  <si>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</si>
  <si>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</si>
  <si>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</si>
  <si>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</si>
  <si>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</si>
  <si>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</si>
  <si>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</si>
  <si>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</si>
  <si>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</si>
  <si>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</si>
  <si>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</si>
  <si>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</si>
  <si>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</si>
  <si>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</si>
  <si>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</si>
  <si>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</si>
  <si>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</si>
  <si>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</si>
  <si>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</si>
  <si>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</si>
  <si>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</si>
  <si>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</si>
  <si>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</si>
  <si>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</si>
  <si>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</si>
  <si>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</si>
  <si>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</si>
  <si>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</si>
  <si>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</si>
  <si>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</si>
  <si>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</si>
  <si>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</si>
  <si>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</si>
  <si>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</si>
  <si>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</si>
  <si>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</si>
  <si>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</si>
  <si>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</si>
  <si>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</si>
  <si>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</si>
  <si>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</si>
  <si>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</si>
  <si>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</si>
  <si>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</si>
  <si>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</si>
  <si>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</si>
  <si>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</si>
  <si>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</si>
  <si>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</si>
  <si>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</si>
  <si>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</si>
  <si>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</si>
  <si>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</si>
  <si>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</si>
  <si>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</si>
  <si>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</si>
  <si>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</si>
  <si>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</si>
  <si>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</si>
  <si>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</si>
  <si>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</si>
  <si>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</si>
  <si>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</si>
  <si>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</si>
  <si>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</si>
  <si>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</si>
  <si>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</si>
  <si>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</si>
  <si>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</si>
  <si>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</si>
  <si>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</si>
  <si>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</si>
  <si>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</si>
  <si>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</si>
  <si>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</si>
  <si>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</si>
  <si>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</si>
  <si>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</si>
  <si>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</si>
  <si>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</si>
  <si>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</si>
  <si>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</si>
  <si>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</si>
  <si>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</si>
  <si>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</si>
  <si>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</si>
  <si>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</si>
  <si>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</si>
  <si>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</si>
  <si>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</si>
  <si>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</si>
  <si>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</si>
  <si>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</si>
  <si>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</si>
  <si>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</si>
  <si>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</si>
  <si>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</si>
  <si>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</si>
  <si>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</si>
  <si>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</si>
  <si>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</si>
  <si>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</si>
  <si>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</si>
  <si>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</si>
  <si>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</si>
  <si>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</si>
  <si>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</si>
  <si>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</si>
  <si>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</si>
  <si>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</si>
  <si>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</si>
  <si>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</si>
  <si>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</si>
  <si>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</si>
  <si>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</si>
  <si>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</si>
  <si>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</si>
  <si>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</si>
  <si>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</si>
  <si>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</si>
  <si>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</si>
  <si>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</si>
  <si>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</si>
  <si>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</si>
  <si>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</si>
  <si>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</si>
  <si>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</si>
  <si>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</si>
  <si>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</si>
  <si>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</si>
  <si>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</si>
  <si>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</si>
  <si>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</si>
  <si>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</si>
  <si>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</si>
  <si>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</si>
  <si>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</si>
  <si>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</si>
  <si>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</si>
  <si>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</si>
  <si>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</si>
  <si>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</si>
  <si>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</si>
  <si>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</si>
  <si>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</si>
  <si>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</si>
  <si>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</si>
  <si>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</si>
  <si>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</si>
  <si>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</si>
  <si>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</si>
  <si>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</si>
  <si>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</si>
  <si>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</si>
  <si>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</si>
  <si>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</si>
  <si>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</si>
  <si>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</si>
  <si>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</si>
  <si>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</si>
  <si>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</si>
  <si>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</si>
  <si>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</si>
  <si>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</si>
  <si>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</si>
  <si>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</si>
  <si>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</si>
  <si>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</si>
  <si>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</si>
  <si>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</si>
  <si>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</si>
  <si>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</si>
  <si>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</si>
  <si>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</si>
  <si>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</si>
  <si>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</si>
  <si>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</si>
  <si>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</si>
  <si>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</si>
  <si>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</si>
  <si>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</si>
  <si>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</si>
  <si>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</si>
  <si>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</si>
  <si>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</si>
  <si>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</si>
  <si>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</si>
  <si>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</si>
  <si>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</si>
  <si>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</si>
  <si>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</si>
  <si>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</si>
  <si>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</si>
  <si>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</si>
  <si>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</si>
  <si>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</si>
  <si>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</si>
  <si>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</si>
  <si>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</si>
  <si>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</si>
  <si>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</si>
  <si>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</si>
  <si>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</si>
  <si>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</si>
  <si>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</si>
  <si>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</si>
  <si>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</si>
  <si>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</si>
  <si>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</si>
  <si>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</si>
  <si>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</si>
  <si>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</si>
  <si>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</si>
  <si>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</si>
  <si>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</si>
  <si>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</si>
  <si>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</si>
  <si>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</si>
  <si>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</si>
  <si>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</si>
  <si>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</si>
  <si>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</si>
  <si>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</si>
  <si>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</si>
  <si>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</si>
  <si>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</si>
  <si>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</si>
  <si>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</si>
  <si>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</si>
  <si>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</si>
  <si>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</si>
  <si>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</si>
  <si>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</si>
  <si>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</si>
  <si>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</si>
  <si>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</si>
  <si>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</si>
  <si>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</si>
  <si>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</si>
  <si>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</si>
  <si>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</si>
  <si>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</si>
  <si>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</si>
  <si>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</si>
  <si>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</si>
  <si>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</si>
  <si>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</si>
  <si>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</si>
  <si>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</si>
  <si>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</si>
  <si>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</si>
  <si>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</si>
  <si>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</si>
  <si>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</si>
  <si>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</si>
  <si>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</si>
  <si>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</si>
  <si>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</si>
  <si>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</si>
  <si>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</si>
  <si>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</si>
  <si>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</si>
  <si>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</si>
  <si>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</si>
  <si>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</si>
  <si>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</si>
  <si>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</si>
  <si>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</si>
  <si>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</si>
  <si>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</si>
  <si>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</si>
  <si>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</si>
  <si>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</si>
  <si>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</si>
  <si>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</si>
  <si>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</si>
  <si>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</si>
  <si>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</si>
  <si>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</si>
  <si>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</si>
  <si>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</si>
  <si>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</si>
  <si>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</si>
  <si>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</si>
  <si>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</si>
  <si>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</si>
  <si>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</si>
  <si>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</si>
  <si>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</si>
  <si>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</si>
  <si>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</si>
  <si>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</si>
  <si>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</si>
  <si>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</si>
  <si>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</si>
  <si>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</si>
  <si>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</si>
  <si>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</si>
  <si>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</si>
  <si>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</si>
  <si>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</si>
  <si>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</si>
  <si>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</si>
  <si>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</si>
  <si>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</si>
  <si>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</si>
  <si>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</si>
  <si>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</si>
  <si>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</si>
  <si>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</si>
  <si>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</si>
  <si>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</si>
  <si>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</si>
  <si>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</si>
  <si>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</si>
  <si>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</si>
  <si>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</si>
  <si>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</si>
  <si>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</si>
  <si>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</si>
  <si>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</si>
  <si>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</si>
  <si>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</si>
  <si>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</si>
  <si>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</si>
  <si>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</si>
  <si>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</si>
  <si>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</si>
  <si>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</si>
  <si>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</si>
  <si>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</si>
  <si>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</si>
  <si>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</si>
  <si>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</si>
  <si>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</si>
  <si>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</si>
  <si>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</si>
  <si>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</si>
  <si>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</si>
  <si>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</si>
  <si>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</si>
  <si>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</si>
  <si>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</si>
  <si>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</si>
  <si>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</si>
  <si>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</si>
  <si>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</si>
  <si>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</si>
  <si>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</si>
  <si>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</si>
  <si>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</si>
  <si>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</si>
  <si>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</si>
  <si>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</si>
  <si>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</si>
  <si>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</si>
  <si>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</si>
  <si>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</si>
  <si>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</si>
  <si>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</si>
  <si>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</si>
  <si>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</si>
  <si>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</si>
  <si>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</si>
  <si>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</si>
  <si>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</si>
  <si>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</si>
  <si>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</si>
  <si>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</si>
  <si>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</si>
  <si>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</si>
  <si>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</si>
  <si>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</si>
  <si>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</si>
  <si>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</si>
  <si>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</si>
  <si>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</si>
  <si>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</si>
  <si>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</si>
  <si>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</si>
  <si>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</si>
  <si>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</si>
  <si>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</si>
  <si>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</si>
  <si>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</si>
  <si>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</si>
  <si>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</si>
  <si>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</si>
  <si>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</si>
  <si>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</si>
  <si>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</si>
  <si>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</si>
  <si>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</si>
  <si>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</si>
  <si>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</si>
  <si>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</si>
  <si>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</si>
  <si>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</si>
  <si>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</si>
  <si>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</si>
  <si>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</si>
  <si>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</si>
  <si>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</si>
  <si>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</si>
  <si>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</si>
  <si>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</si>
  <si>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</si>
  <si>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</si>
  <si>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</si>
  <si>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</si>
  <si>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</si>
  <si>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</si>
  <si>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</si>
  <si>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</si>
  <si>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</si>
  <si>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</si>
  <si>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</si>
  <si>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</si>
  <si>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</si>
  <si>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</si>
  <si>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</si>
  <si>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</si>
  <si>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</si>
  <si>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</si>
  <si>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</si>
  <si>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</si>
  <si>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</si>
  <si>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</si>
  <si>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</si>
  <si>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</si>
  <si>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</si>
  <si>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</si>
  <si>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</si>
  <si>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</si>
  <si>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</si>
  <si>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</si>
  <si>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</si>
  <si>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</si>
  <si>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</si>
  <si>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</si>
  <si>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</si>
  <si>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</si>
  <si>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</si>
  <si>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</si>
  <si>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</si>
  <si>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</si>
  <si>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</si>
  <si>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</si>
  <si>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</si>
  <si>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</si>
  <si>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</si>
  <si>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</si>
  <si>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</si>
  <si>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</si>
  <si>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</si>
  <si>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</si>
  <si>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</si>
  <si>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</si>
  <si>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</si>
  <si>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</si>
  <si>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</si>
  <si>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</si>
  <si>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</si>
  <si>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</si>
  <si>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</si>
  <si>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</si>
  <si>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</si>
  <si>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</si>
  <si>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</si>
  <si>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</si>
  <si>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</si>
  <si>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</si>
  <si>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</si>
  <si>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</si>
  <si>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</si>
  <si>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</si>
  <si>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</si>
  <si>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</si>
  <si>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</si>
  <si>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</si>
  <si>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</si>
  <si>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</si>
  <si>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</si>
  <si>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</si>
  <si>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</si>
  <si>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</si>
  <si>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</si>
  <si>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</si>
  <si>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</si>
  <si>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</si>
  <si>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</si>
  <si>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</si>
  <si>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</si>
  <si>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</si>
  <si>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</si>
  <si>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</si>
  <si>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</si>
  <si>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</si>
  <si>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</si>
  <si>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</si>
  <si>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</si>
  <si>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</si>
  <si>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</si>
  <si>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</si>
  <si>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</si>
  <si>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</si>
  <si>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</si>
  <si>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</si>
  <si>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</si>
  <si>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</si>
  <si>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</si>
  <si>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</si>
  <si>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</si>
  <si>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</si>
  <si>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</si>
  <si>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</si>
  <si>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</si>
  <si>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</si>
  <si>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</si>
  <si>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</si>
  <si>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</si>
  <si>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</si>
  <si>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</si>
  <si>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</si>
  <si>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</si>
  <si>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</si>
  <si>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</si>
  <si>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</si>
  <si>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</si>
  <si>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</si>
  <si>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</si>
  <si>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</si>
  <si>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</si>
  <si>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</si>
  <si>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</si>
  <si>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</si>
  <si>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</si>
  <si>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</si>
  <si>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</si>
  <si>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</si>
  <si>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</si>
  <si>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</si>
  <si>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</si>
  <si>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</si>
  <si>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</si>
  <si>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</si>
  <si>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</si>
  <si>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</si>
  <si>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</si>
  <si>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</si>
  <si>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</si>
  <si>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</si>
  <si>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</si>
  <si>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</si>
  <si>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</si>
  <si>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</si>
  <si>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</si>
  <si>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</si>
  <si>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</si>
  <si>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</si>
  <si>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</si>
  <si>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</si>
  <si>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</si>
  <si>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</si>
  <si>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</si>
  <si>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</si>
  <si>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</si>
  <si>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</si>
  <si>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</si>
  <si>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</si>
  <si>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</si>
  <si>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</si>
  <si>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</si>
  <si>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</si>
  <si>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</si>
  <si>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</si>
  <si>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</si>
  <si>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</si>
  <si>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</si>
  <si>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</si>
  <si>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</si>
  <si>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</si>
  <si>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</si>
  <si>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</si>
  <si>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</si>
  <si>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</si>
  <si>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</si>
  <si>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</si>
  <si>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</si>
  <si>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</si>
  <si>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</si>
  <si>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</si>
  <si>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</si>
  <si>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</si>
  <si>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</si>
  <si>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</si>
  <si>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</si>
  <si>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</si>
  <si>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</si>
  <si>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</si>
  <si>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</si>
  <si>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</si>
  <si>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</si>
  <si>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</si>
  <si>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</si>
  <si>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</si>
  <si>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</si>
  <si>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</si>
  <si>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</si>
  <si>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</si>
  <si>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</si>
  <si>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</si>
  <si>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</si>
  <si>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</si>
  <si>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</si>
  <si>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</si>
  <si>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</si>
  <si>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</si>
  <si>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</si>
  <si>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</si>
  <si>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</si>
  <si>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</si>
  <si>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</si>
  <si>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</si>
  <si>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</si>
  <si>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</si>
  <si>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</si>
  <si>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</si>
  <si>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</si>
  <si>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</si>
  <si>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</si>
  <si>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</si>
  <si>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</si>
  <si>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</si>
  <si>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</si>
  <si>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</si>
  <si>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</si>
  <si>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</si>
  <si>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</si>
  <si>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</si>
  <si>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</si>
  <si>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</si>
  <si>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</si>
  <si>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</si>
  <si>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</si>
  <si>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</si>
  <si>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</si>
  <si>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</si>
  <si>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</si>
  <si>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</si>
  <si>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</si>
  <si>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</si>
  <si>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</si>
  <si>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</si>
  <si>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</si>
  <si>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</si>
  <si>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</si>
  <si>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</si>
  <si>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</si>
  <si>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</si>
  <si>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</si>
  <si>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</si>
  <si>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</si>
  <si>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</si>
  <si>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</si>
  <si>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</si>
  <si>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</si>
  <si>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</si>
  <si>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</si>
  <si>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</si>
  <si>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</si>
  <si>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</si>
  <si>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</si>
  <si>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</si>
  <si>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</si>
  <si>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</si>
  <si>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</si>
  <si>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</si>
  <si>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</si>
  <si>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</si>
  <si>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</si>
  <si>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</si>
  <si>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</si>
  <si>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</si>
  <si>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</si>
  <si>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</si>
  <si>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</si>
  <si>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</si>
  <si>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</si>
  <si>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</si>
  <si>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</si>
  <si>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</si>
  <si>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</si>
  <si>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</si>
  <si>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</si>
  <si>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</si>
  <si>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</si>
  <si>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</si>
  <si>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</si>
  <si>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</si>
  <si>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</si>
  <si>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</si>
  <si>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</si>
  <si>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</si>
  <si>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</si>
  <si>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</si>
  <si>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</si>
  <si>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</si>
  <si>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</si>
  <si>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</si>
  <si>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</si>
  <si>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</si>
  <si>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</si>
  <si>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</si>
  <si>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</si>
  <si>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</si>
  <si>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</si>
  <si>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</si>
  <si>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</si>
  <si>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</si>
  <si>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</si>
  <si>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</si>
  <si>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</si>
  <si>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</si>
  <si>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</si>
  <si>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</si>
  <si>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</si>
  <si>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</si>
  <si>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</si>
  <si>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</si>
  <si>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</si>
  <si>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</si>
  <si>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</si>
  <si>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</si>
  <si>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</si>
  <si>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</si>
  <si>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</si>
  <si>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</si>
  <si>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</si>
  <si>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</si>
  <si>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</si>
  <si>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</si>
  <si>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</si>
  <si>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</si>
  <si>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</si>
  <si>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</si>
  <si>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</si>
  <si>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</si>
  <si>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</si>
  <si>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</si>
  <si>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</si>
  <si>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</si>
  <si>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</si>
  <si>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</si>
  <si>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</si>
  <si>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</si>
  <si>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</si>
  <si>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</si>
  <si>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</si>
  <si>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</si>
  <si>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</si>
  <si>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</si>
  <si>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</si>
  <si>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</si>
  <si>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</si>
  <si>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</si>
  <si>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</si>
  <si>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</si>
  <si>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</si>
  <si>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</si>
  <si>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</si>
  <si>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</si>
  <si>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</si>
  <si>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</si>
  <si>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</si>
  <si>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</si>
  <si>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</si>
  <si>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</si>
  <si>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</si>
  <si>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</si>
  <si>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</si>
  <si>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</si>
  <si>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</si>
  <si>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</si>
  <si>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</si>
  <si>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</si>
  <si>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</si>
  <si>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</si>
  <si>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</si>
  <si>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</si>
  <si>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</si>
  <si>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</si>
  <si>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</si>
  <si>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</si>
  <si>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</si>
  <si>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</si>
  <si>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</si>
  <si>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</si>
  <si>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</si>
  <si>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</si>
  <si>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</si>
  <si>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</si>
  <si>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</si>
  <si>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</si>
  <si>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</si>
  <si>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</si>
  <si>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</si>
  <si>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</si>
  <si>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</si>
  <si>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</si>
  <si>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</si>
  <si>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</si>
  <si>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</si>
  <si>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</si>
  <si>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</si>
  <si>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</si>
  <si>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</si>
  <si>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</si>
  <si>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</si>
  <si>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</si>
  <si>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</si>
  <si>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</si>
  <si>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</si>
  <si>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</si>
  <si>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</si>
  <si>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</si>
  <si>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</si>
  <si>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</si>
  <si>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</si>
  <si>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</si>
  <si>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</si>
  <si>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</si>
  <si>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</si>
  <si>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</si>
  <si>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</si>
  <si>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</si>
  <si>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</si>
  <si>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</si>
  <si>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</si>
  <si>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</si>
  <si>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</si>
  <si>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</si>
  <si>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</si>
  <si>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</si>
  <si>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</si>
  <si>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</si>
  <si>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</si>
  <si>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</si>
  <si>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</si>
  <si>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</si>
  <si>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</si>
  <si>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</si>
  <si>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</si>
  <si>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</si>
  <si>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</si>
  <si>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</si>
  <si>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</si>
  <si>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</si>
  <si>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</si>
  <si>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</si>
  <si>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</si>
  <si>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</si>
  <si>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</si>
  <si>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</si>
  <si>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</si>
  <si>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</si>
  <si>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</si>
  <si>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</si>
  <si>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</si>
  <si>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</si>
  <si>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</si>
  <si>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</si>
  <si>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</si>
  <si>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</si>
  <si>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</si>
  <si>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</si>
  <si>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</si>
  <si>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</si>
  <si>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</si>
  <si>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</si>
  <si>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</si>
  <si>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</si>
  <si>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</si>
  <si>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</si>
  <si>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</si>
  <si>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</si>
  <si>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</si>
  <si>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</si>
  <si>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</si>
  <si>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</si>
  <si>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</si>
  <si>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</si>
  <si>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</si>
  <si>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</si>
  <si>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</si>
  <si>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</si>
  <si>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</si>
  <si>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</si>
  <si>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</si>
  <si>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</si>
  <si>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</si>
  <si>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</si>
  <si>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</si>
  <si>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</si>
  <si>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</si>
  <si>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</si>
  <si>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</si>
  <si>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</si>
  <si>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</si>
  <si>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</si>
  <si>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</si>
  <si>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</si>
  <si>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</si>
  <si>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</si>
  <si>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</si>
  <si>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</si>
  <si>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</si>
  <si>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</si>
  <si>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</si>
  <si>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</si>
  <si>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</si>
  <si>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</si>
  <si>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</si>
  <si>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</si>
  <si>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</si>
  <si>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</si>
  <si>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</si>
  <si>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</si>
  <si>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</si>
  <si>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</si>
  <si>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</si>
  <si>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</si>
  <si>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</si>
  <si>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</si>
  <si>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</si>
  <si>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</si>
  <si>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</si>
  <si>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</si>
  <si>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</si>
  <si>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</si>
  <si>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</si>
  <si>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</si>
  <si>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</si>
  <si>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</si>
  <si>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</si>
  <si>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</si>
  <si>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</si>
  <si>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</si>
  <si>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</si>
  <si>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</si>
  <si>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</si>
  <si>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</si>
  <si>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</si>
  <si>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</si>
  <si>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</si>
  <si>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</si>
  <si>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</si>
  <si>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</si>
  <si>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</si>
  <si>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</si>
  <si>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</si>
  <si>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</si>
  <si>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</si>
  <si>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</si>
  <si>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</si>
  <si>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</si>
  <si>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</si>
  <si>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</si>
  <si>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</si>
  <si>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</si>
  <si>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</si>
  <si>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</si>
  <si>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</si>
  <si>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</si>
  <si>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</si>
  <si>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</si>
  <si>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</si>
  <si>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</si>
  <si>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</si>
  <si>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</si>
  <si>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</si>
  <si>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</si>
  <si>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</si>
  <si>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</si>
  <si>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</si>
  <si>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</si>
  <si>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</si>
  <si>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</si>
  <si>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</si>
  <si>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</si>
  <si>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</si>
  <si>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</si>
  <si>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</si>
  <si>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</si>
  <si>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</si>
  <si>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</si>
  <si>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</si>
  <si>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</si>
  <si>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</si>
  <si>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</si>
  <si>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</si>
  <si>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</si>
  <si>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</si>
  <si>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</si>
  <si>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</si>
  <si>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</si>
  <si>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</si>
  <si>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</si>
  <si>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</si>
  <si>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</si>
  <si>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</si>
  <si>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</si>
  <si>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</si>
  <si>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</si>
  <si>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</si>
  <si>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</si>
  <si>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</si>
  <si>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</si>
  <si>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</si>
  <si>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</si>
  <si>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</si>
  <si>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</si>
  <si>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</si>
  <si>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</si>
  <si>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</si>
  <si>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</si>
  <si>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</si>
  <si>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</si>
  <si>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</si>
  <si>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</si>
  <si>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</si>
  <si>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</si>
  <si>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</si>
  <si>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</si>
  <si>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</si>
  <si>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</si>
  <si>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</si>
  <si>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</si>
  <si>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</si>
  <si>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</si>
  <si>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</si>
  <si>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</si>
  <si>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</si>
  <si>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</si>
  <si>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</si>
  <si>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</si>
  <si>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</si>
  <si>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</si>
  <si>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</si>
  <si>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</si>
  <si>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</si>
  <si>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</si>
  <si>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</si>
  <si>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</si>
  <si>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</si>
  <si>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</si>
  <si>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</si>
  <si>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</si>
  <si>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</si>
  <si>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</si>
  <si>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</si>
  <si>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</si>
  <si>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</si>
  <si>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</si>
  <si>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</si>
  <si>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</si>
  <si>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</si>
  <si>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</si>
  <si>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</si>
  <si>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</si>
  <si>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</si>
  <si>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</si>
  <si>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</si>
  <si>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</si>
  <si>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</si>
  <si>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</si>
  <si>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</si>
  <si>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</si>
  <si>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</si>
  <si>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</si>
  <si>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</si>
  <si>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</si>
  <si>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</si>
  <si>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</si>
  <si>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</si>
  <si>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</si>
  <si>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</si>
  <si>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</si>
  <si>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</si>
  <si>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</si>
  <si>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</si>
  <si>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</si>
  <si>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</si>
  <si>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</si>
  <si>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</si>
  <si>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</si>
  <si>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</si>
  <si>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</si>
  <si>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</si>
  <si>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</si>
  <si>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</si>
  <si>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</si>
  <si>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</si>
  <si>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</si>
  <si>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</si>
  <si>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</si>
  <si>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</si>
  <si>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</si>
  <si>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</si>
  <si>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</si>
  <si>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</si>
  <si>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</si>
  <si>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</si>
  <si>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</si>
  <si>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</si>
  <si>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</si>
  <si>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</si>
  <si>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</si>
  <si>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</si>
  <si>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</si>
  <si>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</si>
  <si>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</si>
  <si>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</si>
  <si>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</si>
  <si>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</si>
  <si>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</si>
  <si>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</si>
  <si>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</si>
  <si>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</si>
  <si>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</si>
  <si>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</si>
  <si>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</si>
  <si>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</si>
  <si>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</si>
  <si>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</si>
  <si>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</si>
  <si>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</si>
  <si>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</si>
  <si>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</si>
  <si>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</si>
  <si>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</si>
  <si>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</si>
  <si>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</si>
  <si>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</si>
  <si>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</si>
  <si>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</si>
  <si>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</si>
  <si>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</si>
  <si>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</si>
  <si>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</si>
  <si>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</si>
  <si>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</si>
  <si>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</si>
  <si>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</si>
  <si>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</si>
  <si>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</si>
  <si>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</si>
  <si>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</si>
  <si>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</si>
  <si>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</si>
  <si>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</si>
  <si>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</si>
  <si>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</si>
  <si>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</si>
  <si>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</si>
  <si>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</si>
  <si>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</si>
  <si>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</si>
  <si>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</si>
  <si>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</si>
  <si>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</si>
  <si>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</si>
  <si>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</si>
  <si>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</si>
  <si>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</si>
  <si>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</si>
  <si>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</si>
  <si>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</si>
  <si>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</si>
  <si>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</si>
  <si>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</si>
  <si>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</si>
  <si>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</si>
  <si>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</si>
  <si>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</si>
  <si>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</si>
  <si>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</si>
  <si>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</si>
  <si>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</si>
  <si>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</si>
  <si>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</si>
  <si>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</si>
  <si>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</si>
  <si>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</si>
  <si>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</si>
  <si>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</si>
  <si>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</si>
  <si>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</si>
  <si>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</si>
  <si>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</si>
  <si>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</si>
  <si>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</si>
  <si>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</si>
  <si>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</si>
  <si>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</si>
  <si>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</si>
  <si>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</si>
  <si>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</si>
  <si>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</si>
  <si>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</si>
  <si>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</si>
  <si>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</si>
  <si>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</si>
  <si>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</si>
  <si>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</si>
  <si>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</si>
  <si>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</si>
  <si>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</si>
  <si>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</si>
  <si>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</si>
  <si>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</si>
  <si>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</si>
  <si>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</si>
  <si>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</si>
  <si>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</si>
  <si>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</si>
  <si>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</si>
  <si>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</si>
  <si>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</si>
  <si>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</si>
  <si>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</si>
  <si>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</si>
  <si>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</si>
  <si>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</si>
  <si>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</si>
  <si>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</si>
  <si>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</si>
  <si>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</si>
  <si>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</si>
  <si>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</si>
  <si>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</si>
  <si>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</si>
  <si>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</si>
  <si>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</si>
  <si>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</si>
  <si>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</si>
  <si>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</si>
  <si>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</si>
  <si>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</si>
  <si>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</si>
  <si>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</si>
  <si>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</si>
  <si>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</si>
  <si>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</si>
  <si>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</si>
  <si>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</si>
  <si>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</si>
  <si>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</si>
  <si>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</si>
  <si>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</si>
  <si>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</si>
  <si>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</si>
  <si>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</si>
  <si>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</si>
  <si>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</si>
  <si>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</si>
  <si>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</si>
  <si>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</si>
  <si>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</si>
  <si>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</si>
  <si>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</si>
  <si>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</si>
  <si>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</si>
  <si>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</si>
  <si>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</si>
  <si>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</si>
  <si>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</si>
  <si>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</si>
  <si>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</si>
  <si>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</si>
  <si>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</si>
  <si>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</si>
  <si>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</si>
  <si>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</si>
  <si>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</si>
  <si>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</si>
  <si>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</si>
  <si>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</si>
  <si>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</si>
  <si>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</si>
  <si>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</si>
  <si>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</si>
  <si>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</si>
  <si>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</si>
  <si>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</si>
  <si>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</si>
  <si>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</si>
  <si>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</si>
  <si>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</si>
  <si>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</si>
  <si>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</si>
  <si>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</si>
  <si>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</si>
  <si>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</si>
  <si>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</si>
  <si>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</si>
  <si>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</si>
  <si>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</si>
  <si>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</si>
  <si>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</si>
  <si>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</si>
  <si>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</si>
  <si>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</si>
  <si>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</si>
  <si>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</si>
  <si>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</si>
  <si>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</si>
  <si>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</si>
  <si>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</si>
  <si>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</si>
  <si>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</si>
  <si>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</si>
  <si>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</si>
  <si>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</si>
  <si>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</si>
  <si>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</si>
  <si>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</si>
  <si>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</si>
  <si>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</si>
  <si>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</si>
  <si>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</si>
  <si>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</si>
  <si>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</si>
  <si>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</si>
  <si>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</si>
  <si>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</si>
  <si>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</si>
  <si>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</si>
  <si>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</si>
  <si>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</si>
  <si>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</si>
  <si>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</si>
  <si>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</si>
  <si>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</si>
  <si>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</si>
  <si>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</si>
  <si>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</si>
  <si>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</si>
  <si>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</si>
  <si>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</si>
  <si>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</si>
  <si>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</si>
  <si>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</si>
  <si>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</si>
  <si>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</si>
  <si>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</si>
  <si>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</si>
  <si>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</si>
  <si>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</si>
  <si>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</si>
  <si>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</si>
  <si>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</si>
  <si>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</si>
  <si>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</si>
  <si>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</si>
  <si>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</si>
  <si>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</si>
  <si>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</si>
  <si>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</si>
  <si>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</si>
  <si>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</si>
  <si>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</si>
  <si>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</si>
  <si>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</si>
  <si>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</si>
  <si>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</si>
  <si>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</si>
  <si>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</si>
  <si>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</si>
  <si>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</si>
  <si>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</si>
  <si>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</si>
  <si>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</si>
  <si>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</si>
  <si>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</si>
  <si>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</si>
  <si>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</si>
  <si>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</si>
  <si>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</si>
  <si>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</si>
  <si>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</si>
  <si>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</si>
  <si>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</si>
  <si>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</si>
  <si>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</si>
  <si>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</si>
  <si>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</si>
  <si>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</si>
  <si>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</si>
  <si>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</si>
  <si>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</si>
  <si>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</si>
  <si>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</si>
  <si>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</si>
  <si>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</si>
  <si>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</si>
  <si>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</si>
  <si>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</si>
  <si>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</si>
  <si>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</si>
  <si>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</si>
  <si>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</si>
  <si>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</si>
  <si>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</si>
  <si>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</si>
  <si>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</si>
  <si>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</si>
  <si>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</si>
  <si>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</si>
  <si>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</si>
  <si>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</si>
  <si>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</si>
  <si>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</si>
  <si>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</si>
  <si>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</si>
  <si>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</si>
  <si>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</si>
  <si>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</si>
  <si>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</si>
  <si>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</si>
  <si>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</si>
  <si>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</si>
  <si>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</si>
  <si>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</si>
  <si>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</si>
  <si>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</si>
  <si>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</si>
  <si>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</si>
  <si>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</si>
  <si>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</si>
  <si>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</si>
  <si>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</si>
  <si>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</si>
  <si>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</si>
  <si>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</si>
  <si>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</si>
  <si>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</si>
  <si>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</si>
  <si>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</si>
  <si>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</si>
  <si>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</si>
  <si>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</si>
  <si>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</si>
  <si>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</si>
  <si>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</si>
  <si>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</si>
  <si>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</si>
  <si>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</si>
  <si>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</si>
  <si>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</si>
  <si>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</si>
  <si>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</si>
  <si>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</si>
  <si>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</si>
  <si>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</si>
  <si>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</si>
  <si>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</si>
  <si>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</si>
  <si>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</si>
  <si>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</si>
  <si>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</si>
  <si>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</si>
  <si>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</si>
  <si>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</si>
  <si>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</si>
  <si>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</si>
  <si>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</si>
  <si>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</si>
  <si>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</si>
  <si>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</si>
  <si>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</si>
  <si>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</si>
  <si>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</si>
  <si>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</si>
  <si>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</si>
  <si>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</si>
  <si>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</si>
  <si>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</si>
  <si>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</si>
  <si>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</si>
  <si>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</si>
  <si>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</si>
  <si>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</si>
  <si>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</si>
  <si>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</si>
  <si>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</si>
  <si>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</si>
  <si>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</si>
  <si>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</si>
  <si>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</si>
  <si>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</si>
  <si>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</si>
  <si>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</si>
  <si>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</si>
  <si>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</si>
  <si>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</si>
  <si>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</si>
  <si>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</si>
  <si>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</si>
  <si>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</si>
  <si>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</si>
  <si>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</si>
  <si>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</si>
  <si>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</si>
  <si>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</si>
  <si>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</si>
  <si>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</si>
  <si>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</si>
  <si>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</si>
  <si>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</si>
  <si>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</si>
  <si>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</si>
  <si>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</si>
  <si>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</si>
  <si>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</si>
  <si>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</si>
  <si>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</si>
  <si>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</si>
  <si>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</si>
  <si>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</si>
  <si>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</si>
  <si>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</si>
  <si>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</si>
  <si>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</si>
  <si>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</si>
  <si>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</si>
  <si>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</si>
  <si>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</si>
  <si>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</si>
  <si>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</si>
  <si>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</si>
  <si>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</si>
  <si>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</si>
  <si>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</si>
  <si>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</si>
  <si>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</si>
  <si>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</si>
  <si>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</si>
  <si>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</si>
  <si>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</si>
  <si>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</si>
  <si>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</si>
  <si>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</si>
  <si>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</si>
  <si>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</si>
  <si>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</si>
  <si>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</si>
  <si>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</si>
  <si>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</si>
  <si>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</si>
  <si>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</si>
  <si>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</si>
  <si>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</si>
  <si>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</si>
  <si>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</si>
  <si>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</si>
  <si>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</si>
  <si>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</si>
  <si>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</si>
  <si>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</si>
  <si>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</si>
  <si>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</si>
  <si>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</si>
  <si>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</si>
  <si>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</si>
  <si>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</si>
  <si>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</si>
  <si>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</si>
  <si>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</si>
  <si>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</si>
  <si>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</si>
  <si>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</si>
  <si>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</si>
  <si>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</si>
  <si>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</si>
  <si>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</si>
  <si>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</si>
  <si>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</si>
  <si>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</si>
  <si>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</si>
  <si>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</si>
  <si>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</si>
  <si>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</si>
  <si>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</si>
  <si>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</si>
  <si>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</si>
  <si>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</si>
  <si>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</si>
  <si>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</si>
  <si>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</si>
  <si>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</si>
  <si>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</si>
  <si>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</si>
  <si>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</si>
  <si>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</si>
  <si>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</si>
  <si>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</si>
  <si>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</si>
  <si>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</si>
  <si>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</si>
  <si>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</si>
  <si>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</si>
  <si>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</si>
  <si>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</si>
  <si>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</si>
  <si>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</si>
  <si>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</si>
  <si>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</si>
  <si>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</si>
  <si>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</si>
  <si>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</si>
  <si>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</si>
  <si>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</si>
  <si>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</si>
  <si>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</si>
  <si>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</si>
  <si>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</si>
  <si>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</si>
  <si>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</si>
  <si>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</si>
  <si>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</si>
  <si>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</si>
  <si>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</si>
  <si>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</si>
  <si>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</si>
  <si>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</si>
  <si>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</si>
  <si>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</si>
  <si>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</si>
  <si>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</si>
  <si>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</si>
  <si>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</si>
  <si>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</si>
  <si>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</si>
  <si>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</si>
  <si>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</si>
  <si>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</si>
  <si>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</si>
  <si>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</si>
  <si>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</si>
  <si>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</si>
  <si>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</si>
  <si>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</si>
  <si>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</si>
  <si>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</si>
  <si>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</si>
  <si>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</si>
  <si>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</si>
  <si>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</si>
  <si>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</si>
  <si>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</si>
  <si>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</si>
  <si>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</si>
  <si>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</si>
  <si>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</si>
  <si>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</si>
  <si>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</si>
  <si>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</si>
  <si>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</si>
  <si>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</si>
  <si>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</si>
  <si>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</si>
  <si>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</si>
  <si>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</si>
  <si>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</si>
  <si>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</si>
  <si>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</si>
  <si>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</si>
  <si>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</si>
  <si>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</si>
  <si>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</si>
  <si>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</si>
  <si>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</si>
  <si>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</si>
  <si>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</si>
  <si>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</si>
  <si>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</si>
  <si>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</si>
  <si>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</si>
  <si>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</si>
  <si>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</si>
  <si>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</si>
  <si>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</si>
  <si>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</si>
  <si>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</si>
  <si>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</si>
  <si>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</si>
  <si>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</si>
  <si>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</si>
  <si>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</si>
  <si>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</si>
  <si>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</si>
  <si>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</si>
  <si>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</si>
  <si>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</si>
  <si>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</si>
  <si>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</si>
  <si>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</si>
  <si>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</si>
  <si>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</si>
  <si>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</si>
  <si>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</si>
  <si>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</si>
  <si>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</si>
  <si>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</si>
  <si>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</si>
  <si>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</si>
  <si>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</si>
  <si>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</si>
  <si>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</si>
  <si>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</si>
  <si>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</si>
  <si>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</si>
  <si>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</si>
  <si>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</si>
  <si>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</si>
  <si>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</si>
  <si>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</si>
  <si>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</si>
  <si>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</si>
  <si>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</si>
  <si>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</si>
  <si>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</si>
  <si>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</si>
  <si>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</si>
  <si>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</si>
  <si>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</si>
  <si>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</si>
  <si>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</si>
  <si>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</si>
  <si>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</si>
  <si>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</si>
  <si>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</si>
  <si>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</si>
  <si>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</si>
  <si>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</si>
  <si>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</si>
  <si>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</si>
  <si>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</si>
  <si>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</si>
  <si>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</si>
  <si>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</si>
  <si>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</si>
  <si>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</si>
  <si>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</si>
  <si>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</si>
  <si>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</si>
  <si>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</si>
  <si>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</si>
  <si>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</si>
  <si>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</si>
  <si>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</si>
  <si>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</si>
  <si>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</si>
  <si>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</si>
  <si>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</si>
  <si>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</si>
  <si>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</si>
  <si>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</si>
  <si>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</si>
  <si>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</si>
  <si>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</si>
  <si>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</si>
  <si>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</si>
  <si>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</si>
  <si>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</si>
  <si>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</si>
  <si>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</si>
  <si>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</si>
  <si>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</si>
  <si>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</si>
  <si>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</si>
  <si>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</si>
  <si>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</si>
  <si>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</si>
  <si>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</si>
  <si>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</si>
  <si>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</si>
  <si>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</si>
  <si>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</si>
  <si>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</si>
  <si>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</si>
  <si>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</si>
  <si>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</si>
  <si>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</si>
  <si>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</si>
  <si>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</si>
  <si>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</si>
  <si>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</si>
  <si>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</si>
  <si>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</si>
  <si>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</si>
  <si>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</si>
  <si>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</si>
  <si>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</si>
  <si>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</si>
  <si>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</si>
  <si>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</si>
  <si>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</si>
  <si>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</si>
  <si>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</si>
  <si>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</si>
  <si>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</si>
  <si>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</si>
  <si>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</si>
  <si>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</si>
  <si>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</si>
  <si>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</si>
  <si>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</si>
  <si>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</si>
  <si>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</si>
  <si>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</si>
  <si>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</si>
  <si>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</si>
  <si>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</si>
  <si>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</si>
  <si>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</si>
  <si>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</si>
  <si>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</si>
  <si>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</si>
  <si>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</si>
  <si>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</si>
  <si>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</si>
  <si>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</si>
  <si>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</si>
  <si>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</si>
  <si>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</si>
  <si>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</si>
  <si>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</si>
  <si>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</si>
  <si>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</si>
  <si>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</si>
  <si>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</si>
  <si>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</si>
  <si>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</si>
  <si>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</si>
  <si>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</si>
  <si>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</si>
  <si>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</si>
  <si>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</si>
  <si>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</si>
  <si>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</si>
  <si>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</si>
  <si>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</si>
  <si>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</si>
  <si>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</si>
  <si>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</si>
  <si>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</si>
  <si>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</si>
  <si>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</si>
  <si>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</si>
  <si>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</si>
  <si>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</si>
  <si>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</si>
  <si>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</si>
  <si>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</si>
  <si>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</si>
  <si>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</si>
  <si>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</si>
  <si>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</si>
  <si>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</si>
  <si>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</si>
  <si>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</si>
  <si>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</si>
  <si>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</si>
  <si>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</si>
  <si>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</si>
  <si>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</si>
  <si>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</si>
  <si>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</si>
  <si>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</si>
  <si>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</si>
  <si>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</si>
  <si>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</si>
  <si>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</si>
  <si>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</si>
  <si>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</si>
  <si>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</si>
  <si>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</si>
  <si>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</si>
  <si>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</si>
  <si>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</si>
  <si>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</si>
  <si>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</si>
  <si>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</si>
  <si>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</si>
  <si>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</si>
  <si>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</si>
  <si>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</si>
  <si>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</si>
  <si>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</si>
  <si>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</si>
  <si>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</si>
  <si>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</si>
  <si>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</si>
  <si>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</si>
  <si>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</si>
  <si>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</si>
  <si>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</si>
  <si>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</si>
  <si>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</si>
  <si>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</si>
  <si>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</si>
  <si>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</si>
  <si>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</si>
  <si>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</si>
  <si>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</si>
  <si>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</si>
  <si>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</si>
  <si>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</si>
  <si>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</si>
  <si>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</si>
  <si>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</si>
  <si>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</si>
  <si>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</si>
  <si>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</si>
  <si>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</si>
  <si>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</si>
  <si>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</si>
  <si>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</si>
  <si>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</si>
  <si>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</si>
  <si>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</si>
  <si>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</si>
  <si>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</si>
  <si>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</si>
  <si>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</si>
  <si>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</si>
  <si>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</si>
  <si>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</si>
  <si>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</si>
  <si>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</si>
  <si>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</si>
  <si>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</si>
  <si>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</si>
  <si>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</si>
  <si>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</si>
  <si>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</si>
  <si>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</si>
  <si>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</si>
  <si>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</si>
  <si>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</si>
  <si>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</si>
  <si>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</si>
  <si>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</si>
  <si>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</si>
  <si>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</si>
  <si>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</si>
  <si>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</si>
  <si>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</si>
  <si>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</si>
  <si>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</si>
  <si>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</si>
  <si>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</si>
  <si>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</si>
  <si>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</si>
  <si>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</si>
  <si>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</si>
  <si>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</si>
  <si>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</si>
  <si>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</si>
  <si>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</si>
  <si>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</si>
  <si>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</si>
  <si>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</si>
  <si>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</si>
  <si>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</si>
  <si>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</si>
  <si>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</si>
  <si>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</si>
  <si>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</si>
  <si>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</si>
  <si>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</si>
  <si>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</si>
  <si>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</si>
  <si>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</si>
  <si>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</si>
  <si>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</si>
  <si>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</si>
  <si>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</si>
  <si>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</si>
  <si>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</si>
  <si>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</si>
  <si>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</si>
  <si>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</si>
  <si>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</si>
  <si>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</si>
  <si>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</si>
  <si>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</si>
  <si>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</si>
  <si>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</si>
  <si>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</si>
  <si>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</si>
  <si>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</si>
  <si>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</si>
  <si>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</si>
  <si>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</si>
  <si>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</si>
  <si>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</si>
  <si>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</si>
  <si>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</si>
  <si>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</si>
  <si>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</si>
  <si>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</si>
  <si>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</si>
  <si>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</si>
  <si>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</si>
  <si>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</si>
  <si>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</si>
  <si>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</si>
  <si>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</si>
  <si>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</si>
  <si>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</si>
  <si>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</si>
  <si>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</si>
  <si>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</si>
  <si>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</si>
  <si>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</si>
  <si>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</si>
  <si>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</si>
  <si>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</si>
  <si>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</si>
  <si>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</si>
  <si>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</si>
  <si>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</si>
  <si>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</si>
  <si>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</si>
  <si>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</si>
  <si>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</si>
  <si>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</si>
  <si>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</si>
  <si>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</si>
  <si>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</si>
  <si>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</si>
  <si>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</si>
  <si>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</si>
  <si>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</si>
  <si>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</si>
  <si>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</si>
  <si>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</si>
  <si>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</si>
  <si>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</si>
  <si>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</si>
  <si>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</si>
  <si>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</si>
  <si>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</si>
  <si>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</si>
  <si>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</si>
  <si>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</si>
  <si>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</si>
  <si>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</si>
  <si>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</si>
  <si>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</si>
  <si>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</si>
  <si>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</si>
  <si>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</si>
  <si>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</si>
  <si>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</si>
  <si>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</si>
  <si>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</si>
  <si>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</si>
  <si>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</si>
  <si>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</si>
  <si>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</si>
  <si>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</si>
  <si>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</si>
  <si>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</si>
  <si>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</si>
  <si>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</si>
  <si>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</si>
  <si>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</si>
  <si>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</si>
  <si>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</si>
  <si>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</si>
  <si>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</si>
  <si>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</si>
  <si>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</si>
  <si>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</si>
  <si>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</si>
  <si>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</si>
  <si>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</si>
  <si>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</si>
  <si>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</si>
  <si>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</si>
  <si>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</si>
  <si>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</si>
  <si>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</si>
  <si>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</si>
  <si>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</si>
  <si>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</si>
  <si>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</si>
  <si>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</si>
  <si>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</si>
  <si>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</si>
  <si>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</si>
  <si>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</si>
  <si>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</si>
  <si>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</si>
  <si>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</si>
  <si>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</si>
  <si>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</si>
  <si>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</si>
  <si>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</si>
  <si>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</si>
  <si>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</si>
  <si>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</si>
  <si>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</si>
  <si>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</si>
  <si>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</si>
  <si>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</si>
  <si>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</si>
  <si>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</si>
  <si>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</si>
  <si>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</si>
  <si>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</si>
  <si>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</si>
  <si>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</si>
  <si>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</si>
  <si>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</si>
  <si>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</si>
  <si>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</si>
  <si>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</si>
  <si>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</si>
  <si>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</si>
  <si>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</si>
  <si>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</si>
  <si>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</si>
  <si>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</si>
  <si>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</si>
  <si>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</si>
  <si>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</si>
  <si>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</si>
  <si>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</si>
  <si>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</si>
  <si>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</si>
  <si>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</si>
  <si>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</si>
  <si>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</si>
  <si>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</si>
  <si>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</si>
  <si>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</si>
  <si>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</si>
  <si>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</si>
  <si>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</si>
  <si>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</si>
  <si>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</si>
  <si>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</si>
  <si>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</si>
  <si>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</si>
  <si>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</si>
  <si>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</si>
  <si>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</si>
  <si>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</si>
  <si>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</si>
  <si>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</si>
  <si>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</si>
  <si>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</si>
  <si>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</si>
  <si>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</si>
  <si>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</si>
  <si>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</si>
  <si>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</si>
  <si>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</si>
  <si>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</si>
  <si>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</si>
  <si>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</si>
  <si>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</si>
  <si>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</si>
  <si>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</si>
  <si>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</si>
  <si>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</si>
  <si>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</si>
  <si>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</si>
  <si>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</si>
  <si>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</si>
  <si>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</si>
  <si>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</si>
  <si>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</si>
  <si>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</si>
  <si>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</si>
  <si>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</si>
  <si>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</si>
  <si>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</si>
  <si>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</si>
  <si>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</si>
  <si>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</si>
  <si>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</si>
  <si>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</si>
  <si>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</si>
  <si>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</si>
  <si>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</si>
  <si>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</si>
  <si>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</si>
  <si>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</si>
  <si>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</si>
  <si>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</si>
  <si>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</si>
  <si>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</si>
  <si>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</si>
  <si>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</si>
  <si>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</si>
  <si>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</si>
  <si>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</si>
  <si>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</si>
  <si>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</si>
  <si>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</si>
  <si>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</si>
  <si>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</si>
  <si>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</si>
  <si>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</si>
  <si>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</si>
  <si>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</si>
  <si>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</si>
  <si>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</si>
  <si>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</si>
  <si>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</si>
  <si>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</si>
  <si>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</si>
  <si>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</si>
  <si>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</si>
  <si>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</si>
  <si>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</si>
  <si>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</si>
  <si>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</si>
  <si>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</si>
  <si>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</si>
  <si>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</si>
  <si>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</si>
  <si>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</si>
  <si>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</si>
  <si>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</si>
  <si>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</si>
  <si>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</si>
  <si>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</si>
  <si>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</si>
  <si>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</si>
  <si>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</si>
  <si>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</si>
  <si>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</si>
  <si>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</si>
  <si>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</si>
  <si>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</si>
  <si>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</si>
  <si>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</si>
  <si>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</si>
  <si>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</si>
  <si>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</si>
  <si>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</si>
  <si>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</si>
  <si>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</si>
  <si>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</si>
  <si>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</si>
  <si>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</si>
  <si>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</si>
  <si>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</si>
  <si>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</si>
  <si>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</si>
  <si>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</si>
  <si>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</si>
  <si>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</si>
  <si>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</si>
  <si>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</si>
  <si>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</si>
  <si>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</si>
  <si>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</si>
  <si>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</si>
  <si>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</si>
  <si>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</si>
  <si>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</si>
  <si>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</si>
  <si>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</si>
  <si>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</si>
  <si>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</si>
  <si>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</si>
  <si>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</si>
  <si>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</si>
  <si>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</si>
  <si>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</si>
  <si>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</si>
  <si>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</si>
  <si>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</si>
  <si>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</si>
  <si>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</si>
  <si>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</si>
  <si>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</si>
  <si>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</si>
  <si>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</si>
  <si>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</si>
  <si>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</si>
  <si>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</si>
  <si>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</si>
  <si>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</si>
  <si>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</si>
  <si>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</si>
  <si>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</si>
  <si>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</si>
  <si>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</si>
  <si>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</si>
  <si>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</si>
  <si>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</si>
  <si>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</si>
  <si>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</si>
  <si>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</si>
  <si>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</si>
  <si>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</si>
  <si>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</si>
  <si>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</si>
  <si>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</si>
  <si>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</si>
  <si>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</si>
  <si>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</si>
  <si>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</si>
  <si>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</si>
  <si>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</si>
  <si>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</si>
  <si>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</si>
  <si>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</si>
  <si>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</si>
  <si>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</si>
  <si>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</si>
  <si>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</si>
  <si>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</si>
  <si>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</si>
  <si>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</si>
  <si>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</si>
  <si>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</si>
  <si>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</si>
  <si>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</si>
  <si>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</si>
  <si>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</si>
  <si>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</si>
  <si>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</si>
  <si>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</si>
  <si>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</si>
  <si>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</si>
  <si>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</si>
  <si>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</si>
  <si>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</si>
  <si>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</si>
  <si>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</si>
  <si>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</si>
  <si>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</si>
  <si>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</si>
  <si>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</si>
  <si>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</si>
  <si>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</si>
  <si>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</si>
  <si>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</si>
  <si>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</si>
  <si>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</si>
  <si>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</si>
  <si>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</si>
  <si>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</si>
  <si>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</si>
  <si>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</si>
  <si>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</si>
  <si>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</si>
  <si>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</si>
  <si>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</si>
  <si>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</si>
  <si>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</si>
  <si>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</si>
  <si>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</si>
  <si>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</si>
  <si>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</si>
  <si>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</si>
  <si>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</si>
  <si>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</si>
  <si>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</si>
  <si>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</si>
  <si>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</si>
  <si>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</si>
  <si>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</si>
  <si>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</si>
  <si>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</si>
  <si>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</si>
  <si>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</si>
  <si>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</si>
  <si>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</si>
  <si>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</si>
  <si>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</si>
  <si>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</si>
  <si>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</si>
  <si>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</si>
  <si>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</si>
  <si>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</si>
  <si>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</si>
  <si>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</si>
  <si>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</si>
  <si>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</si>
  <si>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</si>
  <si>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</si>
  <si>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</si>
  <si>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</si>
  <si>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</si>
  <si>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</si>
  <si>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</si>
  <si>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</si>
  <si>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</si>
  <si>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</si>
  <si>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</si>
  <si>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</si>
  <si>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</si>
  <si>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</si>
  <si>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</si>
  <si>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</si>
  <si>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</si>
  <si>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</si>
  <si>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</si>
  <si>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</si>
  <si>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</si>
  <si>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</si>
  <si>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</si>
  <si>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</si>
  <si>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</si>
  <si>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</si>
  <si>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</si>
  <si>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</si>
  <si>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</si>
  <si>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</si>
  <si>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</si>
  <si>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</si>
  <si>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</si>
  <si>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</si>
  <si>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</si>
  <si>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</si>
  <si>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</si>
  <si>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</si>
  <si>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</si>
  <si>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</si>
  <si>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</si>
  <si>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</si>
  <si>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</si>
  <si>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</si>
  <si>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</si>
  <si>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</si>
  <si>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</si>
  <si>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</si>
  <si>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</si>
  <si>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</si>
  <si>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</si>
  <si>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</si>
  <si>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</si>
  <si>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</si>
  <si>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</si>
  <si>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</si>
  <si>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</si>
  <si>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</si>
  <si>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</si>
  <si>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</si>
  <si>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</si>
  <si>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</si>
  <si>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</si>
  <si>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</si>
  <si>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</si>
  <si>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</si>
  <si>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</si>
  <si>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</si>
  <si>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</si>
  <si>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</si>
  <si>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</si>
  <si>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</si>
  <si>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</si>
  <si>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</si>
  <si>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</si>
  <si>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</si>
  <si>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</si>
  <si>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</si>
  <si>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</si>
  <si>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</si>
  <si>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</si>
  <si>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</si>
  <si>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</si>
  <si>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</si>
  <si>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</si>
  <si>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</si>
  <si>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</si>
  <si>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</si>
  <si>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</si>
  <si>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</si>
  <si>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</si>
  <si>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</si>
  <si>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</si>
  <si>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</si>
  <si>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</si>
  <si>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</si>
  <si>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</si>
  <si>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</si>
  <si>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</si>
  <si>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</si>
  <si>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</si>
  <si>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</si>
  <si>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</si>
  <si>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</si>
  <si>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</si>
  <si>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</si>
  <si>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</si>
  <si>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</si>
  <si>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</si>
  <si>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</si>
  <si>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</si>
  <si>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</si>
  <si>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</si>
  <si>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</si>
  <si>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</si>
  <si>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</si>
  <si>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</si>
  <si>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</si>
  <si>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</si>
  <si>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</si>
  <si>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</si>
  <si>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</si>
  <si>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</si>
  <si>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</si>
  <si>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</si>
  <si>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</si>
  <si>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</si>
  <si>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</si>
  <si>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</si>
  <si>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</si>
  <si>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</si>
  <si>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</si>
  <si>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</si>
  <si>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</si>
  <si>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</si>
  <si>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</si>
  <si>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</si>
  <si>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</si>
  <si>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</si>
  <si>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</si>
  <si>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</si>
  <si>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</si>
  <si>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</si>
  <si>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</si>
  <si>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</si>
  <si>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</si>
  <si>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</si>
  <si>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</si>
  <si>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</si>
  <si>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</si>
  <si>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</si>
  <si>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</si>
  <si>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</si>
  <si>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</si>
  <si>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</si>
  <si>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</si>
  <si>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</si>
  <si>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</si>
  <si>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</si>
  <si>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</si>
  <si>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</si>
  <si>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</si>
  <si>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</si>
  <si>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</si>
  <si>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</si>
  <si>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</si>
  <si>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</si>
  <si>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</si>
  <si>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</si>
  <si>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</si>
  <si>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</si>
  <si>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</si>
  <si>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</si>
  <si>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</si>
  <si>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</si>
  <si>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</si>
  <si>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</si>
  <si>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</si>
  <si>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</si>
  <si>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</si>
  <si>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</si>
  <si>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</si>
  <si>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</si>
  <si>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</si>
  <si>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</si>
  <si>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</si>
  <si>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</si>
  <si>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</si>
  <si>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</si>
  <si>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</si>
  <si>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</si>
  <si>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</si>
  <si>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</si>
  <si>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</si>
  <si>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</si>
  <si>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</si>
  <si>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</si>
  <si>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</si>
  <si>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</si>
  <si>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</si>
  <si>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</si>
  <si>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</si>
  <si>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</si>
  <si>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</si>
  <si>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</si>
  <si>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</si>
  <si>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</si>
  <si>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</si>
  <si>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</si>
  <si>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</si>
  <si>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</si>
  <si>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</si>
  <si>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</si>
  <si>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</si>
  <si>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</si>
  <si>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</si>
  <si>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</si>
  <si>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</si>
  <si>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</si>
  <si>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</si>
  <si>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</si>
  <si>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</si>
  <si>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</si>
  <si>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</si>
  <si>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</si>
  <si>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</si>
  <si>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</si>
  <si>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</si>
  <si>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</si>
  <si>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</si>
  <si>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</si>
  <si>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</si>
  <si>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</si>
  <si>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</si>
  <si>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</si>
  <si>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</si>
  <si>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</si>
  <si>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</si>
  <si>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</si>
  <si>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</si>
  <si>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</si>
  <si>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</si>
  <si>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</si>
  <si>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</si>
  <si>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</si>
  <si>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</si>
  <si>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</si>
  <si>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</si>
  <si>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</si>
  <si>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</si>
  <si>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</si>
  <si>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</si>
  <si>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</si>
  <si>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</si>
  <si>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</si>
  <si>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</si>
  <si>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</si>
  <si>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</si>
  <si>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</si>
  <si>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</si>
  <si>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</si>
  <si>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</si>
  <si>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</si>
  <si>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</si>
  <si>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</si>
  <si>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</si>
  <si>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</si>
  <si>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</si>
  <si>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</si>
  <si>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</si>
  <si>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</si>
  <si>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</si>
  <si>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</si>
  <si>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</si>
  <si>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</si>
  <si>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</si>
  <si>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</si>
  <si>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</si>
  <si>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</si>
  <si>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</si>
  <si>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</si>
  <si>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</si>
  <si>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</si>
  <si>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</si>
  <si>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</si>
  <si>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</si>
  <si>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</si>
  <si>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</si>
  <si>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</si>
  <si>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</si>
  <si>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</si>
  <si>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</si>
  <si>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</si>
  <si>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</si>
  <si>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</si>
  <si>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</si>
  <si>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</si>
  <si>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</si>
  <si>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</si>
  <si>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</si>
  <si>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</si>
  <si>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</si>
  <si>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</si>
  <si>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</si>
  <si>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</si>
  <si>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</si>
  <si>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</si>
  <si>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</si>
  <si>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</si>
  <si>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</si>
  <si>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</si>
  <si>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</si>
  <si>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</si>
  <si>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</si>
  <si>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</si>
  <si>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</si>
  <si>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</si>
  <si>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</si>
  <si>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</si>
  <si>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</si>
  <si>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</si>
  <si>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</si>
  <si>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</si>
  <si>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</si>
  <si>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</si>
  <si>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</si>
  <si>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</si>
  <si>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</si>
  <si>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</si>
  <si>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</si>
  <si>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</si>
  <si>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</si>
  <si>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</si>
  <si>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</si>
  <si>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</si>
  <si>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</si>
  <si>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</si>
  <si>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</si>
  <si>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</si>
  <si>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</si>
  <si>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</si>
  <si>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</si>
  <si>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</si>
  <si>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</si>
  <si>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</si>
  <si>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</si>
  <si>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</si>
  <si>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</si>
  <si>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</si>
  <si>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</si>
  <si>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</si>
  <si>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</si>
  <si>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</si>
  <si>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</si>
  <si>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</si>
  <si>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</si>
  <si>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</si>
  <si>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</si>
  <si>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</si>
  <si>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</si>
  <si>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</si>
  <si>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</si>
  <si>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</si>
  <si>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</si>
  <si>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</si>
  <si>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</si>
  <si>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</si>
  <si>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</si>
  <si>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</si>
  <si>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</si>
  <si>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</si>
  <si>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</si>
  <si>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</si>
  <si>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</si>
  <si>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</si>
  <si>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</si>
  <si>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</si>
  <si>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</si>
  <si>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</si>
  <si>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</si>
  <si>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</si>
  <si>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</si>
  <si>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</si>
  <si>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</si>
  <si>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</si>
  <si>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</si>
  <si>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</si>
  <si>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</si>
  <si>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</si>
  <si>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</si>
  <si>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</si>
  <si>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</si>
  <si>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</si>
  <si>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</si>
  <si>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</si>
  <si>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</si>
  <si>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</si>
  <si>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</si>
  <si>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</si>
  <si>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</si>
  <si>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</si>
  <si>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</si>
  <si>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</si>
  <si>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</si>
  <si>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</si>
  <si>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</si>
  <si>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</si>
  <si>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</si>
  <si>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</si>
  <si>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</si>
  <si>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</si>
  <si>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</si>
  <si>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</si>
  <si>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</si>
  <si>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</si>
  <si>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</si>
  <si>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</si>
  <si>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</si>
  <si>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</si>
  <si>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</si>
  <si>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</si>
  <si>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</si>
  <si>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</si>
  <si>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</si>
  <si>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</si>
  <si>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</si>
  <si>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</si>
  <si>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</si>
  <si>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</si>
  <si>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</si>
  <si>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</si>
  <si>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</si>
  <si>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</si>
  <si>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</si>
  <si>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</si>
  <si>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</si>
  <si>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</si>
  <si>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</si>
  <si>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</si>
  <si>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</si>
  <si>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</si>
  <si>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</si>
  <si>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</si>
  <si>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</si>
  <si>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</si>
  <si>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</si>
  <si>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</si>
  <si>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</si>
  <si>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</si>
  <si>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</si>
  <si>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</si>
  <si>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</si>
  <si>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</si>
  <si>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</si>
  <si>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</si>
  <si>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</si>
  <si>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</si>
  <si>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</si>
  <si>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</si>
  <si>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</si>
  <si>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</si>
  <si>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</si>
  <si>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</si>
  <si>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</si>
  <si>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</si>
  <si>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</si>
  <si>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</si>
  <si>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</si>
  <si>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</si>
  <si>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</si>
  <si>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</si>
  <si>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</si>
  <si>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</si>
  <si>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</si>
  <si>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</si>
  <si>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</si>
  <si>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</si>
  <si>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</si>
  <si>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</si>
  <si>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</si>
  <si>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</si>
  <si>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</si>
  <si>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</si>
  <si>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</si>
  <si>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</si>
  <si>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</si>
  <si>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</si>
  <si>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</si>
  <si>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</si>
  <si>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</si>
  <si>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</si>
  <si>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</si>
  <si>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</si>
  <si>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</si>
  <si>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</si>
  <si>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</si>
  <si>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</si>
  <si>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</si>
  <si>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</si>
  <si>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</si>
  <si>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</si>
  <si>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</si>
  <si>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</si>
  <si>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</si>
  <si>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</si>
  <si>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</si>
  <si>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</si>
  <si>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</si>
  <si>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</si>
  <si>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</si>
  <si>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</si>
  <si>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</si>
  <si>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</si>
  <si>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</si>
  <si>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</si>
  <si>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</si>
  <si>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</si>
  <si>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</si>
  <si>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</si>
  <si>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</si>
  <si>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</si>
  <si>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</si>
  <si>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</si>
  <si>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</si>
  <si>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</si>
  <si>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</si>
  <si>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</si>
  <si>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</si>
  <si>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</si>
  <si>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</si>
  <si>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</si>
  <si>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</si>
  <si>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</si>
  <si>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</si>
  <si>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</si>
  <si>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</si>
  <si>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</si>
  <si>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</si>
  <si>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</si>
  <si>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</si>
  <si>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</si>
  <si>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</si>
  <si>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</si>
  <si>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</si>
  <si>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</si>
  <si>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</si>
  <si>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</si>
  <si>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</si>
  <si>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</si>
  <si>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</si>
  <si>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</si>
  <si>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</si>
  <si>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</si>
  <si>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</si>
  <si>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</si>
  <si>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</si>
  <si>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</si>
  <si>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</si>
  <si>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</si>
  <si>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</si>
  <si>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</si>
  <si>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</si>
  <si>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</si>
  <si>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</si>
  <si>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</si>
  <si>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</si>
  <si>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</si>
  <si>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</si>
  <si>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</si>
  <si>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</si>
  <si>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</si>
  <si>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</si>
  <si>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</si>
  <si>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</si>
  <si>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</si>
  <si>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</si>
  <si>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</si>
  <si>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</si>
  <si>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</si>
  <si>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</si>
  <si>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</si>
  <si>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</si>
  <si>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</si>
  <si>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</si>
  <si>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</si>
  <si>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</si>
  <si>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</si>
  <si>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</si>
  <si>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</si>
  <si>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</si>
  <si>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</si>
  <si>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</si>
  <si>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</si>
  <si>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</si>
  <si>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</si>
  <si>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</si>
  <si>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</si>
  <si>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</si>
  <si>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</si>
  <si>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</si>
  <si>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</si>
  <si>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</si>
  <si>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</si>
  <si>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</si>
  <si>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</si>
  <si>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</si>
  <si>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</si>
  <si>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</si>
  <si>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</si>
  <si>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</si>
  <si>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</si>
  <si>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</si>
  <si>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</si>
  <si>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</si>
  <si>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</si>
  <si>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</si>
  <si>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</si>
  <si>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</si>
  <si>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</si>
  <si>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</si>
  <si>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</si>
  <si>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</si>
  <si>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</si>
  <si>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</si>
  <si>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</si>
  <si>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</si>
  <si>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</si>
  <si>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</si>
  <si>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</si>
  <si>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</si>
  <si>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</si>
  <si>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</si>
  <si>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</si>
  <si>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</si>
  <si>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</si>
  <si>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</si>
  <si>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</si>
  <si>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</si>
  <si>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</si>
  <si>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</si>
  <si>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</si>
  <si>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</si>
  <si>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</si>
  <si>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</si>
  <si>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</si>
  <si>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</si>
  <si>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</si>
  <si>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</si>
  <si>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</si>
  <si>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</si>
  <si>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</si>
  <si>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</si>
  <si>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</si>
  <si>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</si>
  <si>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</si>
  <si>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</si>
  <si>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</si>
  <si>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</si>
  <si>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</si>
  <si>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</si>
  <si>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</si>
  <si>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</si>
  <si>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</si>
  <si>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</si>
  <si>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</si>
  <si>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</si>
  <si>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</si>
  <si>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</si>
  <si>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</si>
  <si>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</si>
  <si>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</si>
  <si>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</si>
  <si>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</si>
  <si>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</si>
  <si>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</si>
  <si>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</si>
  <si>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</si>
  <si>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</si>
  <si>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</si>
  <si>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</si>
  <si>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</si>
  <si>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</si>
  <si>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</si>
  <si>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</si>
  <si>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</si>
  <si>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</si>
  <si>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</si>
  <si>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</si>
  <si>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</si>
  <si>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</si>
  <si>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</si>
  <si>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</si>
  <si>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</si>
  <si>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</si>
  <si>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</si>
  <si>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</si>
  <si>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</si>
  <si>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</si>
  <si>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</si>
  <si>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</si>
  <si>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</si>
  <si>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</si>
  <si>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</si>
  <si>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</si>
  <si>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</si>
  <si>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</si>
  <si>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</si>
  <si>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</si>
  <si>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</si>
  <si>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</si>
  <si>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</si>
  <si>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</si>
  <si>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</si>
  <si>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</si>
  <si>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</si>
  <si>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</si>
  <si>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</si>
  <si>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</si>
  <si>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</si>
  <si>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</si>
  <si>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</si>
  <si>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</si>
  <si>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</si>
  <si>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</si>
  <si>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</si>
  <si>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</si>
  <si>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</si>
  <si>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</si>
  <si>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</si>
  <si>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</si>
  <si>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</si>
  <si>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</si>
  <si>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</si>
  <si>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</si>
  <si>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</si>
  <si>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</si>
  <si>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</si>
  <si>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</si>
  <si>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</si>
  <si>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</si>
  <si>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</si>
  <si>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</si>
  <si>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</si>
  <si>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</si>
  <si>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</si>
  <si>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</si>
  <si>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</si>
  <si>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</si>
  <si>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</si>
  <si>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</si>
  <si>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</si>
  <si>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</si>
  <si>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</si>
  <si>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</si>
  <si>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</si>
  <si>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</si>
  <si>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</si>
  <si>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</si>
  <si>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</si>
  <si>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</si>
  <si>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</si>
  <si>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</si>
  <si>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</si>
  <si>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</si>
  <si>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</si>
  <si>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</si>
  <si>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</si>
  <si>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</si>
  <si>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</si>
  <si>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</si>
  <si>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</si>
  <si>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</si>
  <si>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</si>
  <si>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</si>
  <si>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</si>
  <si>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</si>
  <si>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</si>
  <si>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</si>
  <si>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</si>
  <si>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</si>
  <si>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</si>
  <si>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</si>
  <si>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</si>
  <si>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</si>
  <si>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</si>
  <si>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</si>
  <si>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</si>
  <si>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</si>
  <si>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</si>
  <si>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</si>
  <si>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</si>
  <si>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</si>
  <si>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</si>
  <si>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</si>
  <si>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</si>
  <si>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</si>
  <si>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</si>
  <si>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</si>
  <si>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</si>
  <si>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</si>
  <si>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</si>
  <si>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</si>
  <si>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</si>
  <si>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</si>
  <si>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</si>
  <si>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</si>
  <si>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</si>
  <si>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</si>
  <si>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</si>
  <si>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</si>
  <si>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</si>
  <si>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</si>
  <si>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</si>
  <si>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</si>
  <si>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</si>
  <si>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</si>
  <si>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</si>
  <si>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</si>
  <si>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</si>
  <si>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</si>
  <si>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</si>
  <si>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</si>
  <si>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</si>
  <si>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</si>
  <si>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</si>
  <si>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</si>
  <si>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</si>
  <si>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</si>
  <si>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</si>
  <si>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</si>
  <si>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</si>
  <si>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</si>
  <si>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</si>
  <si>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</si>
  <si>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</si>
  <si>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</si>
  <si>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</si>
  <si>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</si>
  <si>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</si>
  <si>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</si>
  <si>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</si>
  <si>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</si>
  <si>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</si>
  <si>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</si>
  <si>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</si>
  <si>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</si>
  <si>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</si>
  <si>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</si>
  <si>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</si>
  <si>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</si>
  <si>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</si>
  <si>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</si>
  <si>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</si>
  <si>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</si>
  <si>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</si>
  <si>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</si>
  <si>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</si>
  <si>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</si>
  <si>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</si>
  <si>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</si>
  <si>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</si>
  <si>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</si>
  <si>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</si>
  <si>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</si>
  <si>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</si>
  <si>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</si>
  <si>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</si>
  <si>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</si>
  <si>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</si>
  <si>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</si>
  <si>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</si>
  <si>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</si>
  <si>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</si>
  <si>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</si>
  <si>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</si>
  <si>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</si>
  <si>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</si>
  <si>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</si>
  <si>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</si>
  <si>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</si>
  <si>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</si>
  <si>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</si>
  <si>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</si>
  <si>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</si>
  <si>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</si>
  <si>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</si>
  <si>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</si>
  <si>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</si>
  <si>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</si>
  <si>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</si>
  <si>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</si>
  <si>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</si>
  <si>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</si>
  <si>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</si>
  <si>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</si>
  <si>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</si>
  <si>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</si>
  <si>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</si>
  <si>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</si>
  <si>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</si>
  <si>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</si>
  <si>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</si>
  <si>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</si>
  <si>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</si>
  <si>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</si>
  <si>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</si>
  <si>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</si>
  <si>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</si>
  <si>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</si>
  <si>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</si>
  <si>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</si>
  <si>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</si>
  <si>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</si>
  <si>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</si>
  <si>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</si>
  <si>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</si>
  <si>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</si>
  <si>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</si>
  <si>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</si>
  <si>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</si>
  <si>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</si>
  <si>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</si>
  <si>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</si>
  <si>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</si>
  <si>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</si>
  <si>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</si>
  <si>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</si>
  <si>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</si>
  <si>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</si>
  <si>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</si>
  <si>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</si>
  <si>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</si>
  <si>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</si>
  <si>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</si>
  <si>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</si>
  <si>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</si>
  <si>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</si>
  <si>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</si>
  <si>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</si>
  <si>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</si>
  <si>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</si>
  <si>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</si>
  <si>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</si>
  <si>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</si>
  <si>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</si>
  <si>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</si>
  <si>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</si>
  <si>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</si>
  <si>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</si>
  <si>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</si>
  <si>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</si>
  <si>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</si>
  <si>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</si>
  <si>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</si>
  <si>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</si>
  <si>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</si>
  <si>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</si>
  <si>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</si>
  <si>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</si>
  <si>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</si>
  <si>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</si>
  <si>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</si>
  <si>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</si>
  <si>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</si>
  <si>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</si>
  <si>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</si>
  <si>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</si>
  <si>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</si>
  <si>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</si>
  <si>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</si>
  <si>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</si>
  <si>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</si>
  <si>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</si>
  <si>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</si>
  <si>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</si>
  <si>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</si>
  <si>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</si>
  <si>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</si>
  <si>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</si>
  <si>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</si>
  <si>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</si>
  <si>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</si>
  <si>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</si>
  <si>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</si>
  <si>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</si>
  <si>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</si>
  <si>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</si>
  <si>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</si>
  <si>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</si>
  <si>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</si>
  <si>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</si>
  <si>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</si>
  <si>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</si>
  <si>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</si>
  <si>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</si>
  <si>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</si>
  <si>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</si>
  <si>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</si>
  <si>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</si>
  <si>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</si>
  <si>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</si>
  <si>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</si>
  <si>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</si>
  <si>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</si>
  <si>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</si>
  <si>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</si>
  <si>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</si>
  <si>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</si>
  <si>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</si>
  <si>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</si>
  <si>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</si>
  <si>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</si>
  <si>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</si>
  <si>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</si>
  <si>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</si>
  <si>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</si>
  <si>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</si>
  <si>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</si>
  <si>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</si>
  <si>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</si>
  <si>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</si>
  <si>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</si>
  <si>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</si>
  <si>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</si>
  <si>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</si>
  <si>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</si>
  <si>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</si>
  <si>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</si>
  <si>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</si>
  <si>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</si>
  <si>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</si>
  <si>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</si>
  <si>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</si>
  <si>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</si>
  <si>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</si>
  <si>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</si>
  <si>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</si>
  <si>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</si>
  <si>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</si>
  <si>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</si>
  <si>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</si>
  <si>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</si>
  <si>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</si>
  <si>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</si>
  <si>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</si>
  <si>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</si>
  <si>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</si>
  <si>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</si>
  <si>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</si>
  <si>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</si>
  <si>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</si>
  <si>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</si>
  <si>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</si>
  <si>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</si>
  <si>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</si>
  <si>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</si>
  <si>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</si>
  <si>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</si>
  <si>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</si>
  <si>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</si>
  <si>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</si>
  <si>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</si>
  <si>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</si>
  <si>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</si>
  <si>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</si>
  <si>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</si>
  <si>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</si>
  <si>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</si>
  <si>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</si>
  <si>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</si>
  <si>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</si>
  <si>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</si>
  <si>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</si>
  <si>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</si>
  <si>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</si>
  <si>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</si>
  <si>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</si>
  <si>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</si>
  <si>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</si>
  <si>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</si>
  <si>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</si>
  <si>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</si>
  <si>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</si>
  <si>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</si>
  <si>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</si>
  <si>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</si>
  <si>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</si>
  <si>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</si>
  <si>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</si>
  <si>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</si>
  <si>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</si>
  <si>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</si>
  <si>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</si>
  <si>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</si>
  <si>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</si>
  <si>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</si>
  <si>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</si>
  <si>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</si>
  <si>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</si>
  <si>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</si>
  <si>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</si>
  <si>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</si>
  <si>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</si>
  <si>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</si>
  <si>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</si>
  <si>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</si>
  <si>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</si>
  <si>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</si>
  <si>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</si>
  <si>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</si>
  <si>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</si>
  <si>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</si>
  <si>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</si>
  <si>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</si>
  <si>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</si>
  <si>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</si>
  <si>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</si>
  <si>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</si>
  <si>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</si>
  <si>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</si>
  <si>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</si>
  <si>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</si>
  <si>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</si>
  <si>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</si>
  <si>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</si>
  <si>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</si>
  <si>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</si>
  <si>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</si>
  <si>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</si>
  <si>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</si>
  <si>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</si>
  <si>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</si>
  <si>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</si>
  <si>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</si>
  <si>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</si>
  <si>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</si>
  <si>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</si>
  <si>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</si>
  <si>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</si>
  <si>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</si>
  <si>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</si>
  <si>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</si>
  <si>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</si>
  <si>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</si>
  <si>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</si>
  <si>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</si>
  <si>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</si>
  <si>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</si>
  <si>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</si>
  <si>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</si>
  <si>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</si>
  <si>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</si>
  <si>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</si>
  <si>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</si>
  <si>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</si>
  <si>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</si>
  <si>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</si>
  <si>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</si>
  <si>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</si>
  <si>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</si>
  <si>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</si>
  <si>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</si>
  <si>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</si>
  <si>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</si>
  <si>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</si>
  <si>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</si>
  <si>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</si>
  <si>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</si>
  <si>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</si>
  <si>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</si>
  <si>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</si>
  <si>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</si>
  <si>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</si>
  <si>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</si>
  <si>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</si>
  <si>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</si>
  <si>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</si>
  <si>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</si>
  <si>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</si>
  <si>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</si>
  <si>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</si>
  <si>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</si>
  <si>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</si>
  <si>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</si>
  <si>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</si>
  <si>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</si>
  <si>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</si>
  <si>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</si>
  <si>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</si>
  <si>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</si>
  <si>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</si>
  <si>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</si>
  <si>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</si>
  <si>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</si>
  <si>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</si>
  <si>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</si>
  <si>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</si>
  <si>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</si>
  <si>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</si>
  <si>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</si>
  <si>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</si>
  <si>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</si>
  <si>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</si>
  <si>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</si>
  <si>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</si>
  <si>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</si>
  <si>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</si>
  <si>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</si>
  <si>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</si>
  <si>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</si>
  <si>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</si>
  <si>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</si>
  <si>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</si>
  <si>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</si>
  <si>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</si>
  <si>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</si>
  <si>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</si>
  <si>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</si>
  <si>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</si>
  <si>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</si>
  <si>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</si>
  <si>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</si>
  <si>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</si>
  <si>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</si>
  <si>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</si>
  <si>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</si>
  <si>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</si>
  <si>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</si>
  <si>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</si>
  <si>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</si>
  <si>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</si>
  <si>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</si>
  <si>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</si>
  <si>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</si>
  <si>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</si>
  <si>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</si>
  <si>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</si>
  <si>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</si>
  <si>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</si>
  <si>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</si>
  <si>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</si>
  <si>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</si>
  <si>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</si>
  <si>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</si>
  <si>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</si>
  <si>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</si>
  <si>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</si>
  <si>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</si>
  <si>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</si>
  <si>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</si>
  <si>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</si>
  <si>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</si>
  <si>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</si>
  <si>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</si>
  <si>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</si>
  <si>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</si>
  <si>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</si>
  <si>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</si>
  <si>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</si>
  <si>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</si>
  <si>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</si>
  <si>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</si>
  <si>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</si>
  <si>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</si>
  <si>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</si>
  <si>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</si>
  <si>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</si>
  <si>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</si>
  <si>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</si>
  <si>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</si>
  <si>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</si>
  <si>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</si>
  <si>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</si>
  <si>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</si>
  <si>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</si>
  <si>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</si>
  <si>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</si>
  <si>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</si>
  <si>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</si>
  <si>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</si>
  <si>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</si>
  <si>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</si>
  <si>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</si>
  <si>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</si>
  <si>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</si>
  <si>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</si>
  <si>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</si>
  <si>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</si>
  <si>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</si>
  <si>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</si>
  <si>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</si>
  <si>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</si>
  <si>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</si>
  <si>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</si>
  <si>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</si>
  <si>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</si>
  <si>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</si>
  <si>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</si>
  <si>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</si>
  <si>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</si>
  <si>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</si>
  <si>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</si>
  <si>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</si>
  <si>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</si>
  <si>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</si>
  <si>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</si>
  <si>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</si>
  <si>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</si>
  <si>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</si>
  <si>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</si>
  <si>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</si>
  <si>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</si>
  <si>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</si>
  <si>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</si>
  <si>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</si>
  <si>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</si>
  <si>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</si>
  <si>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</si>
  <si>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</si>
  <si>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</si>
  <si>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</si>
  <si>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</si>
  <si>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</si>
  <si>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</si>
  <si>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</si>
  <si>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</si>
  <si>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</si>
  <si>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</si>
  <si>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</si>
  <si>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</si>
  <si>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</si>
  <si>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</si>
  <si>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</si>
  <si>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</si>
  <si>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</si>
  <si>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</si>
  <si>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</si>
  <si>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</si>
  <si>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</si>
  <si>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</si>
  <si>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</si>
  <si>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</si>
  <si>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</si>
  <si>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</si>
  <si>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</si>
  <si>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</si>
  <si>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</si>
  <si>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</si>
  <si>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</si>
  <si>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</si>
  <si>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</si>
  <si>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</si>
  <si>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</si>
  <si>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</si>
  <si>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</si>
  <si>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</si>
  <si>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</si>
  <si>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</si>
  <si>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</si>
  <si>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</si>
  <si>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</si>
  <si>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</si>
  <si>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</si>
  <si>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</si>
  <si>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</si>
  <si>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</si>
  <si>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</si>
  <si>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</si>
  <si>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</si>
  <si>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</si>
  <si>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</si>
  <si>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</si>
  <si>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</si>
  <si>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</si>
  <si>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</si>
  <si>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</si>
  <si>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</si>
  <si>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</si>
  <si>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</si>
  <si>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</si>
  <si>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</si>
  <si>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</si>
  <si>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</si>
  <si>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</si>
  <si>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</si>
  <si>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</si>
  <si>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</si>
  <si>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</si>
  <si>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</si>
  <si>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</si>
  <si>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</si>
  <si>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</si>
  <si>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</si>
  <si>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</si>
  <si>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</si>
  <si>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</si>
  <si>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</si>
  <si>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</si>
  <si>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</si>
  <si>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</si>
  <si>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</si>
  <si>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</si>
  <si>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</si>
  <si>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</si>
  <si>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</si>
  <si>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</si>
  <si>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</si>
  <si>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</si>
  <si>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</si>
  <si>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</si>
  <si>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</si>
  <si>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</si>
  <si>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</si>
  <si>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</si>
  <si>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</si>
  <si>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</si>
  <si>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</si>
  <si>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</si>
  <si>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</si>
  <si>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</si>
  <si>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</si>
  <si>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</si>
  <si>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</si>
  <si>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</si>
  <si>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</si>
  <si>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</si>
  <si>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</si>
  <si>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</si>
  <si>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</si>
  <si>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</si>
  <si>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</si>
  <si>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</si>
  <si>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</si>
  <si>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</si>
  <si>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</si>
  <si>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</si>
  <si>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</si>
  <si>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</si>
  <si>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</si>
  <si>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</si>
  <si>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</si>
  <si>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</si>
  <si>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</si>
  <si>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</si>
  <si>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</si>
  <si>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</si>
  <si>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</si>
  <si>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</si>
  <si>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</si>
  <si>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</si>
  <si>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</si>
  <si>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</si>
  <si>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</si>
  <si>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</si>
  <si>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</si>
  <si>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</si>
  <si>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</si>
  <si>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</si>
  <si>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</si>
  <si>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</si>
  <si>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</si>
  <si>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</si>
  <si>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</si>
  <si>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</si>
  <si>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</si>
  <si>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</si>
  <si>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</si>
  <si>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</si>
  <si>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</si>
  <si>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</si>
  <si>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</si>
  <si>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</si>
  <si>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</si>
  <si>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</si>
  <si>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</si>
  <si>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</si>
  <si>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</si>
  <si>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</si>
  <si>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</si>
  <si>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</si>
  <si>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</si>
  <si>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</si>
  <si>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</si>
  <si>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</si>
  <si>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</si>
  <si>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</si>
  <si>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</si>
  <si>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</si>
  <si>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</si>
  <si>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</si>
  <si>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</si>
  <si>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</si>
  <si>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</si>
  <si>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</si>
  <si>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</si>
  <si>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</si>
  <si>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</si>
  <si>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</si>
  <si>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</si>
  <si>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</si>
  <si>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</si>
  <si>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</si>
  <si>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</si>
  <si>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</si>
  <si>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</si>
  <si>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</si>
  <si>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</si>
  <si>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</si>
  <si>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</si>
  <si>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</si>
  <si>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</si>
  <si>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</si>
  <si>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</si>
  <si>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</si>
  <si>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</si>
  <si>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</si>
  <si>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</si>
  <si>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</si>
  <si>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</si>
  <si>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</si>
  <si>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</si>
  <si>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</si>
  <si>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</si>
  <si>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</si>
  <si>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</si>
  <si>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</si>
  <si>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</si>
  <si>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</si>
  <si>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</si>
  <si>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</si>
  <si>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</si>
  <si>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</si>
  <si>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</si>
  <si>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</si>
  <si>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</si>
  <si>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</si>
  <si>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</si>
  <si>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</si>
  <si>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</si>
  <si>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</si>
  <si>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</si>
  <si>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</si>
  <si>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</si>
  <si>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</si>
  <si>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</si>
  <si>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</si>
  <si>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</si>
  <si>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</si>
  <si>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</si>
  <si>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</si>
  <si>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</si>
  <si>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</si>
  <si>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</si>
  <si>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</si>
  <si>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</si>
  <si>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</si>
  <si>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</si>
  <si>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</si>
  <si>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</si>
  <si>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</si>
  <si>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</si>
  <si>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</si>
  <si>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</si>
  <si>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</si>
  <si>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</si>
  <si>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</si>
  <si>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</si>
  <si>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</si>
  <si>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</si>
  <si>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</si>
  <si>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</si>
  <si>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</si>
  <si>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</si>
  <si>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</si>
  <si>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</si>
  <si>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</si>
  <si>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</si>
  <si>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</si>
  <si>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</si>
  <si>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</si>
  <si>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</si>
  <si>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</si>
  <si>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</si>
  <si>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</si>
  <si>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</si>
  <si>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</si>
  <si>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</si>
  <si>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</si>
  <si>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</si>
  <si>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</si>
  <si>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</si>
  <si>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</si>
  <si>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</si>
  <si>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</si>
  <si>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</si>
  <si>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</si>
  <si>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</si>
  <si>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</si>
  <si>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</si>
  <si>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</si>
  <si>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</si>
  <si>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</si>
  <si>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</si>
  <si>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</si>
  <si>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</si>
  <si>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</si>
  <si>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</si>
  <si>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</si>
  <si>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</si>
  <si>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</si>
  <si>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</si>
  <si>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</si>
  <si>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</si>
  <si>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</si>
  <si>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</si>
  <si>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</si>
  <si>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</si>
  <si>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</si>
  <si>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</si>
  <si>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</si>
  <si>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</si>
  <si>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</si>
  <si>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</si>
  <si>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</si>
  <si>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</si>
  <si>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</si>
  <si>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</si>
  <si>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</si>
  <si>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</si>
  <si>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</si>
  <si>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</si>
  <si>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</si>
  <si>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</si>
  <si>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</si>
  <si>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</si>
  <si>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</si>
  <si>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</si>
  <si>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</si>
  <si>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</si>
  <si>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</si>
  <si>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</si>
  <si>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</si>
  <si>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</si>
  <si>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</si>
  <si>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</si>
  <si>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</si>
  <si>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</si>
  <si>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</si>
  <si>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</si>
  <si>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</si>
  <si>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</si>
  <si>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</si>
  <si>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</si>
  <si>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</si>
  <si>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</si>
  <si>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</si>
  <si>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</si>
  <si>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</si>
  <si>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</si>
  <si>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</si>
  <si>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</si>
  <si>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</si>
  <si>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</si>
  <si>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</si>
  <si>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</si>
  <si>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</si>
  <si>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</si>
  <si>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</si>
  <si>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</si>
  <si>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</si>
  <si>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</si>
  <si>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</si>
  <si>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</si>
  <si>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</si>
  <si>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</si>
  <si>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</si>
  <si>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</si>
  <si>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</si>
  <si>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</si>
  <si>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</si>
  <si>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</si>
  <si>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</si>
  <si>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</si>
  <si>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</si>
  <si>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</si>
  <si>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</si>
  <si>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</si>
  <si>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</si>
  <si>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</si>
  <si>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</si>
  <si>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</si>
  <si>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</si>
  <si>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</si>
  <si>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</si>
  <si>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</si>
  <si>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</si>
  <si>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</si>
  <si>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</si>
  <si>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</si>
  <si>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</si>
  <si>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</si>
  <si>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</si>
  <si>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</si>
  <si>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</si>
  <si>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</si>
  <si>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</si>
  <si>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</si>
  <si>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</si>
  <si>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</si>
  <si>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</si>
  <si>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</si>
  <si>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</si>
  <si>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</si>
  <si>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</si>
  <si>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</si>
  <si>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</si>
  <si>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</si>
  <si>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</si>
  <si>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</si>
  <si>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</si>
  <si>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</si>
  <si>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</si>
  <si>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</si>
  <si>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</si>
  <si>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</si>
  <si>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</si>
  <si>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</si>
  <si>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</si>
  <si>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</si>
  <si>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</si>
  <si>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</si>
  <si>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</si>
  <si>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</si>
  <si>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</si>
  <si>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</si>
  <si>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</si>
  <si>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</si>
  <si>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</si>
  <si>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</si>
  <si>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</si>
  <si>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</si>
  <si>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</si>
  <si>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</si>
  <si>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</si>
  <si>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</si>
  <si>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</si>
  <si>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</si>
  <si>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</si>
  <si>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</si>
  <si>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</si>
  <si>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</si>
  <si>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</si>
  <si>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</si>
  <si>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</si>
  <si>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</si>
  <si>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</si>
  <si>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</si>
  <si>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</si>
  <si>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</si>
  <si>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</si>
  <si>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</si>
  <si>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</si>
  <si>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</si>
  <si>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</si>
  <si>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</si>
  <si>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</si>
  <si>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</si>
  <si>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</si>
  <si>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</si>
  <si>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</si>
  <si>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</si>
  <si>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</si>
  <si>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</si>
  <si>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</si>
  <si>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</si>
  <si>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</si>
  <si>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</si>
  <si>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</si>
  <si>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</si>
  <si>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</si>
  <si>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</si>
  <si>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</si>
  <si>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</si>
  <si>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</si>
  <si>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</si>
  <si>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</si>
  <si>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</si>
  <si>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</si>
  <si>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</si>
  <si>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</si>
  <si>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</si>
  <si>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</si>
  <si>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</si>
  <si>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</si>
  <si>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</si>
  <si>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</si>
  <si>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</si>
  <si>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</si>
  <si>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</si>
  <si>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</si>
  <si>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</si>
  <si>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</si>
  <si>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</si>
  <si>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</si>
  <si>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</si>
  <si>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</si>
  <si>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</si>
  <si>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</si>
  <si>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</si>
  <si>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</si>
  <si>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</si>
  <si>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</si>
  <si>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</si>
  <si>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</si>
  <si>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</si>
  <si>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</si>
  <si>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</si>
  <si>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</si>
  <si>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</si>
  <si>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</si>
  <si>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</si>
  <si>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</si>
  <si>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</si>
  <si>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</si>
  <si>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</si>
  <si>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</si>
  <si>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</si>
  <si>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</si>
  <si>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</si>
  <si>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</si>
  <si>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</si>
  <si>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</si>
  <si>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</si>
  <si>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</si>
  <si>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</si>
  <si>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</si>
  <si>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</si>
  <si>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</si>
  <si>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</si>
  <si>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</si>
  <si>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</si>
  <si>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</si>
  <si>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</si>
  <si>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</si>
  <si>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</si>
  <si>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</si>
  <si>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</si>
  <si>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</si>
  <si>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</si>
  <si>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</si>
  <si>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</si>
  <si>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</si>
  <si>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</si>
  <si>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</si>
  <si>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</si>
  <si>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</si>
  <si>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</si>
  <si>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</si>
  <si>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</si>
  <si>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</si>
  <si>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</si>
  <si>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</si>
  <si>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</si>
  <si>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</si>
  <si>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</si>
  <si>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</si>
  <si>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</si>
  <si>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</si>
  <si>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</si>
  <si>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</si>
  <si>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</si>
  <si>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</si>
  <si>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</si>
  <si>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</si>
  <si>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</si>
  <si>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</si>
  <si>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</si>
  <si>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</si>
  <si>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</si>
  <si>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</si>
  <si>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</si>
  <si>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</si>
  <si>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</si>
  <si>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</si>
  <si>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</si>
  <si>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</si>
  <si>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</si>
  <si>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</si>
  <si>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</si>
  <si>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</si>
  <si>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</si>
  <si>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</si>
  <si>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</si>
  <si>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</si>
  <si>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</si>
  <si>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</si>
  <si>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</si>
  <si>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</si>
  <si>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</si>
  <si>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</si>
  <si>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</si>
  <si>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</si>
  <si>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</si>
  <si>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</si>
  <si>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</si>
  <si>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</si>
  <si>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</si>
  <si>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</si>
  <si>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</si>
  <si>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</si>
  <si>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</si>
  <si>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</si>
  <si>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</si>
  <si>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</si>
  <si>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</si>
  <si>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</si>
  <si>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</si>
  <si>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</si>
  <si>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</si>
  <si>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</si>
  <si>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</si>
  <si>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</si>
  <si>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</si>
  <si>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</si>
  <si>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</si>
  <si>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</si>
  <si>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</si>
  <si>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</si>
  <si>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</si>
  <si>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</si>
  <si>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</si>
  <si>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</si>
  <si>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</si>
  <si>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</si>
  <si>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</si>
  <si>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</si>
  <si>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</si>
  <si>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</si>
  <si>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</si>
  <si>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</si>
  <si>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</si>
  <si>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</si>
  <si>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</si>
  <si>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</si>
  <si>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</si>
  <si>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</si>
  <si>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</si>
  <si>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</si>
  <si>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</si>
  <si>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</si>
  <si>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</si>
  <si>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</si>
  <si>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</si>
  <si>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</si>
  <si>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</si>
  <si>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</si>
  <si>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</si>
  <si>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</si>
  <si>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</si>
  <si>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</si>
  <si>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</si>
  <si>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</si>
  <si>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</si>
  <si>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</si>
  <si>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</si>
  <si>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</si>
  <si>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</si>
  <si>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</si>
  <si>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</si>
  <si>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</si>
  <si>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</si>
  <si>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</si>
  <si>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</si>
  <si>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</si>
  <si>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</si>
  <si>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</si>
  <si>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</si>
  <si>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</si>
  <si>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</si>
  <si>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</si>
  <si>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</si>
  <si>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</si>
  <si>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</si>
  <si>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</si>
  <si>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</si>
  <si>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</si>
  <si>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</si>
  <si>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</si>
  <si>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</si>
  <si>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</si>
  <si>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</si>
  <si>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</si>
  <si>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</si>
  <si>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</si>
  <si>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</si>
  <si>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</si>
  <si>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</si>
  <si>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</si>
  <si>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</si>
  <si>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</si>
  <si>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</si>
  <si>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</si>
  <si>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</si>
  <si>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</si>
  <si>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</si>
  <si>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</si>
  <si>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</si>
  <si>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</si>
  <si>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</si>
  <si>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</si>
  <si>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</si>
  <si>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</si>
  <si>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</si>
  <si>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</si>
  <si>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</si>
  <si>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</si>
  <si>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</si>
  <si>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</si>
  <si>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</si>
  <si>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</si>
  <si>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</si>
  <si>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</si>
  <si>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</si>
  <si>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</si>
  <si>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</si>
  <si>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</si>
  <si>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</si>
  <si>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</si>
  <si>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</si>
  <si>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</si>
  <si>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</si>
  <si>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</si>
  <si>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</si>
  <si>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</si>
  <si>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</si>
  <si>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</si>
  <si>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</si>
  <si>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</si>
  <si>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</si>
  <si>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</si>
  <si>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</si>
  <si>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</si>
  <si>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</si>
  <si>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</si>
  <si>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</si>
  <si>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</si>
  <si>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</si>
  <si>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</si>
  <si>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</si>
  <si>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</si>
  <si>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</si>
  <si>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</si>
  <si>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</si>
  <si>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</si>
  <si>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</si>
  <si>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</si>
  <si>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</si>
  <si>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</si>
  <si>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</si>
  <si>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</si>
  <si>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</si>
  <si>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</si>
  <si>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</si>
  <si>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</si>
  <si>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</si>
  <si>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</si>
  <si>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</si>
  <si>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</si>
  <si>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</si>
  <si>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</si>
  <si>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</si>
  <si>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</si>
  <si>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</si>
  <si>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</si>
  <si>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</si>
  <si>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</si>
  <si>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</si>
  <si>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</si>
  <si>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</si>
  <si>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</si>
  <si>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</si>
  <si>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</si>
  <si>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</si>
  <si>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</si>
  <si>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</si>
  <si>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</si>
  <si>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</si>
  <si>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</si>
  <si>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</si>
  <si>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</si>
  <si>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</si>
  <si>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</si>
  <si>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</si>
  <si>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</si>
  <si>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</si>
  <si>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</si>
  <si>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</si>
  <si>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</si>
  <si>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</si>
  <si>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</si>
  <si>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</si>
  <si>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</si>
  <si>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</si>
  <si>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</si>
  <si>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</si>
  <si>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</si>
  <si>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</si>
  <si>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</si>
  <si>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</si>
  <si>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</si>
  <si>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</si>
  <si>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</si>
  <si>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</si>
  <si>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</si>
  <si>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</si>
  <si>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</si>
  <si>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</si>
  <si>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</si>
  <si>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</si>
  <si>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</si>
  <si>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</si>
  <si>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</si>
  <si>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</si>
  <si>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</si>
  <si>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</si>
  <si>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</si>
  <si>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</si>
  <si>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</si>
  <si>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</si>
  <si>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</si>
  <si>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</si>
  <si>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</si>
  <si>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</si>
  <si>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</si>
  <si>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</si>
  <si>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</si>
  <si>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</si>
  <si>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</si>
  <si>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</si>
  <si>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</si>
  <si>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</si>
  <si>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</si>
  <si>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</si>
  <si>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</si>
  <si>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</si>
  <si>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</si>
  <si>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</si>
  <si>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</si>
  <si>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</si>
  <si>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</si>
  <si>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</si>
  <si>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</si>
  <si>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</si>
  <si>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</si>
  <si>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</si>
  <si>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</si>
  <si>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</si>
  <si>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</si>
  <si>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</si>
  <si>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</si>
  <si>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</si>
  <si>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</si>
  <si>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</si>
  <si>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</si>
  <si>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</si>
  <si>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</si>
  <si>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</si>
  <si>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</si>
  <si>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</si>
  <si>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</si>
  <si>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</si>
  <si>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</si>
  <si>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</si>
  <si>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</si>
  <si>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</si>
  <si>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</si>
  <si>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</si>
  <si>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</si>
  <si>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</si>
  <si>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</si>
  <si>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</si>
  <si>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</si>
  <si>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</si>
  <si>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</si>
  <si>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</si>
  <si>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</si>
  <si>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</si>
  <si>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</si>
  <si>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</si>
  <si>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</si>
  <si>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</si>
  <si>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</si>
  <si>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</si>
  <si>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</si>
  <si>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</si>
  <si>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</si>
  <si>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</si>
  <si>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</si>
  <si>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</si>
  <si>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</si>
  <si>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</si>
  <si>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</si>
  <si>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</si>
  <si>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</si>
  <si>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</si>
  <si>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</si>
  <si>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</si>
  <si>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</si>
  <si>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</si>
  <si>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</si>
  <si>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</si>
  <si>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</si>
  <si>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</si>
  <si>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</si>
  <si>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</si>
  <si>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</si>
  <si>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</si>
  <si>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</si>
  <si>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</si>
  <si>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</si>
  <si>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</si>
  <si>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</si>
  <si>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</si>
  <si>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</si>
  <si>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</si>
  <si>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</si>
  <si>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</si>
  <si>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</si>
  <si>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</si>
  <si>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</si>
  <si>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</si>
  <si>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</si>
  <si>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</si>
  <si>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</si>
  <si>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</si>
  <si>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</si>
  <si>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</si>
  <si>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</si>
  <si>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</si>
  <si>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</si>
  <si>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</si>
  <si>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</si>
  <si>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</si>
  <si>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</si>
  <si>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</si>
  <si>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</si>
  <si>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</si>
  <si>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</si>
  <si>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</si>
  <si>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</si>
  <si>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</si>
  <si>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</si>
  <si>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</si>
  <si>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</si>
  <si>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</si>
  <si>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</si>
  <si>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</si>
  <si>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</si>
  <si>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</si>
  <si>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</si>
  <si>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</si>
  <si>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</si>
  <si>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</si>
  <si>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</si>
  <si>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</si>
  <si>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</si>
  <si>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</si>
  <si>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</si>
  <si>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</si>
  <si>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</si>
  <si>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</si>
  <si>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</si>
  <si>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</si>
  <si>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</si>
  <si>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</si>
  <si>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</si>
  <si>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</si>
  <si>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</si>
  <si>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</si>
  <si>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</si>
  <si>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</si>
  <si>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</si>
  <si>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</si>
  <si>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</si>
  <si>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</si>
  <si>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</si>
  <si>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</si>
  <si>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</si>
  <si>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</si>
  <si>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</si>
  <si>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</si>
  <si>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</si>
  <si>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</si>
  <si>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</si>
  <si>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</si>
  <si>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</si>
  <si>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</si>
  <si>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</si>
  <si>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</si>
  <si>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</si>
  <si>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</si>
  <si>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</si>
  <si>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</si>
  <si>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</si>
  <si>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</si>
  <si>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</si>
  <si>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</si>
  <si>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</si>
  <si>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</si>
  <si>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</si>
  <si>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</si>
  <si>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</si>
  <si>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</si>
  <si>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</si>
  <si>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</si>
  <si>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</si>
  <si>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</si>
  <si>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</si>
  <si>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</si>
  <si>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</si>
  <si>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</si>
  <si>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</si>
  <si>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</si>
  <si>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</si>
  <si>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</si>
  <si>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</si>
  <si>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</si>
  <si>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</si>
  <si>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</si>
  <si>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</si>
  <si>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</si>
  <si>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</si>
  <si>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</si>
  <si>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</si>
  <si>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</si>
  <si>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</si>
  <si>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</si>
  <si>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</si>
  <si>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</si>
  <si>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</si>
  <si>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</si>
  <si>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</si>
  <si>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</si>
  <si>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</si>
  <si>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</si>
  <si>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</si>
  <si>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</si>
  <si>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</si>
  <si>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</si>
  <si>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</si>
  <si>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</si>
  <si>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</si>
  <si>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</si>
  <si>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</si>
  <si>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</si>
  <si>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</si>
  <si>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</si>
  <si>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</si>
  <si>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</si>
  <si>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</si>
  <si>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</si>
  <si>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</si>
  <si>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</si>
  <si>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</si>
  <si>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</si>
  <si>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</si>
  <si>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</si>
  <si>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</si>
  <si>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</si>
  <si>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</si>
  <si>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</si>
  <si>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</si>
  <si>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</si>
  <si>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</si>
  <si>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</si>
  <si>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</si>
  <si>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</si>
  <si>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</si>
  <si>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</si>
  <si>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</si>
  <si>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</si>
  <si>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</si>
  <si>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</si>
  <si>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</si>
  <si>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</si>
  <si>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</si>
  <si>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</si>
  <si>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</si>
  <si>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</si>
  <si>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</si>
  <si>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</si>
  <si>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</si>
  <si>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</si>
  <si>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</si>
  <si>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</si>
  <si>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</si>
  <si>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</si>
  <si>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</si>
  <si>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</si>
  <si>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</si>
  <si>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</si>
  <si>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</si>
  <si>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</si>
  <si>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</si>
  <si>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</si>
  <si>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</si>
  <si>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</si>
  <si>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</si>
  <si>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</si>
  <si>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</si>
  <si>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</si>
  <si>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</si>
  <si>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</si>
  <si>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</si>
  <si>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</si>
  <si>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</si>
  <si>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</si>
  <si>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</si>
  <si>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</si>
  <si>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</si>
  <si>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</si>
  <si>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</si>
  <si>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</si>
  <si>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</si>
  <si>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</si>
  <si>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</si>
  <si>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</si>
  <si>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</si>
  <si>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</si>
  <si>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</si>
  <si>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</si>
  <si>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</si>
  <si>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</si>
  <si>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</si>
  <si>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</si>
  <si>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</si>
  <si>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</si>
  <si>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</si>
  <si>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</si>
  <si>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</si>
  <si>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</si>
  <si>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</si>
  <si>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</si>
  <si>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</si>
  <si>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</si>
  <si>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</si>
  <si>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</si>
  <si>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</si>
  <si>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</si>
  <si>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</si>
  <si>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</si>
  <si>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</si>
  <si>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</si>
  <si>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</si>
  <si>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</si>
  <si>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</si>
  <si>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</si>
  <si>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</si>
  <si>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</si>
  <si>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</si>
  <si>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</si>
  <si>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</si>
  <si>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</si>
  <si>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</si>
  <si>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</si>
  <si>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</si>
  <si>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</si>
  <si>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</si>
  <si>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</si>
  <si>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</si>
  <si>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</si>
  <si>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</si>
  <si>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</si>
  <si>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</si>
  <si>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</si>
  <si>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</si>
  <si>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</si>
  <si>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</si>
  <si>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</si>
  <si>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</si>
  <si>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</si>
  <si>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</si>
  <si>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</si>
  <si>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</si>
  <si>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</si>
  <si>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</si>
  <si>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</si>
  <si>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</si>
  <si>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</si>
  <si>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</si>
  <si>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</si>
  <si>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</si>
  <si>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</si>
  <si>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</si>
  <si>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</si>
  <si>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</si>
  <si>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</si>
  <si>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</si>
  <si>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</si>
  <si>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</si>
  <si>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</si>
  <si>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</si>
  <si>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</si>
  <si>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</si>
  <si>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</si>
  <si>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</si>
  <si>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</si>
  <si>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</si>
  <si>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</si>
  <si>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</si>
  <si>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</si>
  <si>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</si>
  <si>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</si>
  <si>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</si>
  <si>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</si>
  <si>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</si>
  <si>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</si>
  <si>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</si>
  <si>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</si>
  <si>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</si>
  <si>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</si>
  <si>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</si>
  <si>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</si>
  <si>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</si>
  <si>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</si>
  <si>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</si>
  <si>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</si>
  <si>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</si>
  <si>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</si>
  <si>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</si>
  <si>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</si>
  <si>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</si>
  <si>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</si>
  <si>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</si>
  <si>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</si>
  <si>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</si>
  <si>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</si>
  <si>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</si>
  <si>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</si>
  <si>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</si>
  <si>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</si>
  <si>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</si>
  <si>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</si>
  <si>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</si>
  <si>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</si>
  <si>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</si>
  <si>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</si>
  <si>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</si>
  <si>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</si>
  <si>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</si>
  <si>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</si>
  <si>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</si>
  <si>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</si>
  <si>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</si>
  <si>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</si>
  <si>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</si>
  <si>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</si>
  <si>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</si>
  <si>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</si>
  <si>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</si>
  <si>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</si>
  <si>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</si>
  <si>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</si>
  <si>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</si>
  <si>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</si>
  <si>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</si>
  <si>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</si>
  <si>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</si>
  <si>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</si>
  <si>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</si>
  <si>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</si>
  <si>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</si>
  <si>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</si>
  <si>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</si>
  <si>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</si>
  <si>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</si>
  <si>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</si>
  <si>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</si>
  <si>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</si>
  <si>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</si>
  <si>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</si>
  <si>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</si>
  <si>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</si>
  <si>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</si>
  <si>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</si>
  <si>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</si>
  <si>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</si>
  <si>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</si>
  <si>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</si>
  <si>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</si>
  <si>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</si>
  <si>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</si>
  <si>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</si>
  <si>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</si>
  <si>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</si>
  <si>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</si>
  <si>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</si>
  <si>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</si>
  <si>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</si>
  <si>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</si>
  <si>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</si>
  <si>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</si>
  <si>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</si>
  <si>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</si>
  <si>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</si>
  <si>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</si>
  <si>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</si>
  <si>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</si>
  <si>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</si>
  <si>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</si>
  <si>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</si>
  <si>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</si>
  <si>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</si>
  <si>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</si>
  <si>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</si>
  <si>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</si>
  <si>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</si>
  <si>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</si>
  <si>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</si>
  <si>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</si>
  <si>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</si>
  <si>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</si>
  <si>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</si>
  <si>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</si>
  <si>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</si>
  <si>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</si>
  <si>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</si>
  <si>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</si>
  <si>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</si>
  <si>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</si>
  <si>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</si>
  <si>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</si>
  <si>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</si>
  <si>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</si>
  <si>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</si>
  <si>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</si>
  <si>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</si>
  <si>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</si>
  <si>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</si>
  <si>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</si>
  <si>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</si>
  <si>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</si>
  <si>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</si>
  <si>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</si>
  <si>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</si>
  <si>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</si>
  <si>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</si>
  <si>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</si>
  <si>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</si>
  <si>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</si>
  <si>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</si>
  <si>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</si>
  <si>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</si>
  <si>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</si>
  <si>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</si>
  <si>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</si>
  <si>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</si>
  <si>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</si>
  <si>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</si>
  <si>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</si>
  <si>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</si>
  <si>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</si>
  <si>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</si>
  <si>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</si>
  <si>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</si>
  <si>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</si>
  <si>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</si>
  <si>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</si>
  <si>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</si>
  <si>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</si>
  <si>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</si>
  <si>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</si>
  <si>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</si>
  <si>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</si>
  <si>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</si>
  <si>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</si>
  <si>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</si>
  <si>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</si>
  <si>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</si>
  <si>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</si>
  <si>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</si>
  <si>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</si>
  <si>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</si>
  <si>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</si>
  <si>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</si>
  <si>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</si>
  <si>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</si>
  <si>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</si>
  <si>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</si>
  <si>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</si>
  <si>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</si>
  <si>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</si>
  <si>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</si>
  <si>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</si>
  <si>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</si>
  <si>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</si>
  <si>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</si>
  <si>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</si>
  <si>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</si>
  <si>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</si>
  <si>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</si>
  <si>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</si>
  <si>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</si>
  <si>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</si>
  <si>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</si>
  <si>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</si>
  <si>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</si>
  <si>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</si>
  <si>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</si>
  <si>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</si>
  <si>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</si>
  <si>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</si>
  <si>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</si>
  <si>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</si>
  <si>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</si>
  <si>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</si>
  <si>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</si>
  <si>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</si>
  <si>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</si>
  <si>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</si>
  <si>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</si>
  <si>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</si>
  <si>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</si>
  <si>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</si>
  <si>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</si>
  <si>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</si>
  <si>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</si>
  <si>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</si>
  <si>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</si>
  <si>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</si>
  <si>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</si>
  <si>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</si>
  <si>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</si>
  <si>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</si>
  <si>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</si>
  <si>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</si>
  <si>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</si>
  <si>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</si>
  <si>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</si>
  <si>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</si>
  <si>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</si>
  <si>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</si>
  <si>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</si>
  <si>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</si>
  <si>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</si>
  <si>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</si>
  <si>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</si>
  <si>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</si>
  <si>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</si>
  <si>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</si>
  <si>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</si>
  <si>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</si>
  <si>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</si>
  <si>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</si>
  <si>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</si>
  <si>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</si>
  <si>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</si>
  <si>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</si>
  <si>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</si>
  <si>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</si>
  <si>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</si>
  <si>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</si>
  <si>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</si>
  <si>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</si>
  <si>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</si>
  <si>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</si>
  <si>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</si>
  <si>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</si>
  <si>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</si>
  <si>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</si>
  <si>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</si>
  <si>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</si>
  <si>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</si>
  <si>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</si>
  <si>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</si>
  <si>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</si>
  <si>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</si>
  <si>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</si>
  <si>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</si>
  <si>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</si>
  <si>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</si>
  <si>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</si>
  <si>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</si>
  <si>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</si>
  <si>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</si>
  <si>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</si>
  <si>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</si>
  <si>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</si>
  <si>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</si>
  <si>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</si>
  <si>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</si>
  <si>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</si>
  <si>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</si>
  <si>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</si>
  <si>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</si>
  <si>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</si>
  <si>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</si>
  <si>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</si>
  <si>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</si>
  <si>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</si>
  <si>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</si>
  <si>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</si>
  <si>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</si>
  <si>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</si>
  <si>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</si>
  <si>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</si>
  <si>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</si>
  <si>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</si>
  <si>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</si>
  <si>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</si>
  <si>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</si>
  <si>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</si>
  <si>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</si>
  <si>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</si>
  <si>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</si>
  <si>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</si>
  <si>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</si>
  <si>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</si>
  <si>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</si>
  <si>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</si>
  <si>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</si>
  <si>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</si>
  <si>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</si>
  <si>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</si>
  <si>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</si>
  <si>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</si>
  <si>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</si>
  <si>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</si>
  <si>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</si>
  <si>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</si>
  <si>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</si>
  <si>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</si>
  <si>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</si>
  <si>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</si>
  <si>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</si>
  <si>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</si>
  <si>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</si>
  <si>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</si>
  <si>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</si>
  <si>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</si>
  <si>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</si>
  <si>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</si>
  <si>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</si>
  <si>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</si>
  <si>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</si>
  <si>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</si>
  <si>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</si>
  <si>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</si>
  <si>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</si>
  <si>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</si>
  <si>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</si>
  <si>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</si>
  <si>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</si>
  <si>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</si>
  <si>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</si>
  <si>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</si>
  <si>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</si>
  <si>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</si>
  <si>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</si>
  <si>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</si>
  <si>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</si>
  <si>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</si>
  <si>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</si>
  <si>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</si>
  <si>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</si>
  <si>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</si>
  <si>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</si>
  <si>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</si>
  <si>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</si>
  <si>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</si>
  <si>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</si>
  <si>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</si>
  <si>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</si>
  <si>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</si>
  <si>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</si>
  <si>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</si>
  <si>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</si>
  <si>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</si>
  <si>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</si>
  <si>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</si>
  <si>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</si>
  <si>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</si>
  <si>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</si>
  <si>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</si>
  <si>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</si>
  <si>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</si>
  <si>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</si>
  <si>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</si>
  <si>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</si>
  <si>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</si>
  <si>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</si>
  <si>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</si>
  <si>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</si>
  <si>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</si>
  <si>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</si>
  <si>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</si>
  <si>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</si>
  <si>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</si>
  <si>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</si>
  <si>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</si>
  <si>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</si>
  <si>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</si>
  <si>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</si>
  <si>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</si>
  <si>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</si>
  <si>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</si>
  <si>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</si>
  <si>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</si>
  <si>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</si>
  <si>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</si>
  <si>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</si>
  <si>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</si>
  <si>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</si>
  <si>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</si>
  <si>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</si>
  <si>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</si>
  <si>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</si>
  <si>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</si>
  <si>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</si>
  <si>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</si>
  <si>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</si>
  <si>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</si>
  <si>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</si>
  <si>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</si>
  <si>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</si>
  <si>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</si>
  <si>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</si>
  <si>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</si>
  <si>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</si>
  <si>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</si>
  <si>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</si>
  <si>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</si>
  <si>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</si>
  <si>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</si>
  <si>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</si>
  <si>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</si>
  <si>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</si>
  <si>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</si>
  <si>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</si>
  <si>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</si>
  <si>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</si>
  <si>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</si>
  <si>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</si>
  <si>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</si>
  <si>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</si>
  <si>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</si>
  <si>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</si>
  <si>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</si>
  <si>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</si>
  <si>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</si>
  <si>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</si>
  <si>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</si>
  <si>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</si>
  <si>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</si>
  <si>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</si>
  <si>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</si>
  <si>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</si>
  <si>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</si>
  <si>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</si>
  <si>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</si>
  <si>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</si>
  <si>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</si>
  <si>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</si>
  <si>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</si>
  <si>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</si>
  <si>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</si>
  <si>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</si>
  <si>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</si>
  <si>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</si>
  <si>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</si>
  <si>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</si>
  <si>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</si>
  <si>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</si>
  <si>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</si>
  <si>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</si>
  <si>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</si>
  <si>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</si>
  <si>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</si>
  <si>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</si>
  <si>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</si>
  <si>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</si>
  <si>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</si>
  <si>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</si>
  <si>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</si>
  <si>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</si>
  <si>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</si>
  <si>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</si>
  <si>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</si>
  <si>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</si>
  <si>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</si>
  <si>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</si>
  <si>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</si>
  <si>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</si>
  <si>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</si>
  <si>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</si>
  <si>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</si>
  <si>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</si>
  <si>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</si>
  <si>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</si>
  <si>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</si>
  <si>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</si>
  <si>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</si>
  <si>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</si>
  <si>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</si>
  <si>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</si>
  <si>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</si>
  <si>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</si>
  <si>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</si>
  <si>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</si>
  <si>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</si>
  <si>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</si>
  <si>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</si>
  <si>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</si>
  <si>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</si>
  <si>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</si>
  <si>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</si>
  <si>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</si>
  <si>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</si>
  <si>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</si>
  <si>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</si>
  <si>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</si>
  <si>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</si>
  <si>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</si>
  <si>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</si>
  <si>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</si>
  <si>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</si>
  <si>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</si>
  <si>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</si>
  <si>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</si>
  <si>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</si>
  <si>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</si>
  <si>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</si>
  <si>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</si>
  <si>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</si>
  <si>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</si>
  <si>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</si>
  <si>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</si>
  <si>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</si>
  <si>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</si>
  <si>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</si>
  <si>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</si>
  <si>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</si>
  <si>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</si>
  <si>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</si>
  <si>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</si>
  <si>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</si>
  <si>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</si>
  <si>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</si>
  <si>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</si>
  <si>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</si>
  <si>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</si>
  <si>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</si>
  <si>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</si>
  <si>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</si>
  <si>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</si>
  <si>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</si>
  <si>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</si>
  <si>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</si>
  <si>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</si>
  <si>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</si>
  <si>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</si>
  <si>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</si>
  <si>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</si>
  <si>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</si>
  <si>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</si>
  <si>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</si>
  <si>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</si>
  <si>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</si>
  <si>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</si>
  <si>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</si>
  <si>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</si>
  <si>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</si>
  <si>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</si>
  <si>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</si>
  <si>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</si>
  <si>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</si>
  <si>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</si>
  <si>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</si>
  <si>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</si>
  <si>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</si>
  <si>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</si>
  <si>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</si>
  <si>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</si>
  <si>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</si>
  <si>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</si>
  <si>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</si>
  <si>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</si>
  <si>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</si>
  <si>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</si>
  <si>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</si>
  <si>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</si>
  <si>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</si>
  <si>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</si>
  <si>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</si>
  <si>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</si>
  <si>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</si>
  <si>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</si>
  <si>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</si>
  <si>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</si>
  <si>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</si>
  <si>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</si>
  <si>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</si>
  <si>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</si>
  <si>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</si>
  <si>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</si>
  <si>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</si>
  <si>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</si>
  <si>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</si>
  <si>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</si>
  <si>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</si>
  <si>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</si>
  <si>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</si>
  <si>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</si>
  <si>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</si>
  <si>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</si>
  <si>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</si>
  <si>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</si>
  <si>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</si>
  <si>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</si>
  <si>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</si>
  <si>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</si>
  <si>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</si>
  <si>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</si>
  <si>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</si>
  <si>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</si>
  <si>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</si>
  <si>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</si>
  <si>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</si>
  <si>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</si>
  <si>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</si>
  <si>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</si>
  <si>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</si>
  <si>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</si>
  <si>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</si>
  <si>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</si>
  <si>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</si>
  <si>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</si>
  <si>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</si>
  <si>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</si>
  <si>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</si>
  <si>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</si>
  <si>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</si>
  <si>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</si>
  <si>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</si>
  <si>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</si>
  <si>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</si>
  <si>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</si>
  <si>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</si>
  <si>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</si>
  <si>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</si>
  <si>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</si>
  <si>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</si>
  <si>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</si>
  <si>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</si>
  <si>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</si>
  <si>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</si>
  <si>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</si>
  <si>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</si>
  <si>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</si>
  <si>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</si>
  <si>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</si>
  <si>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</si>
  <si>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</si>
  <si>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</si>
  <si>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</si>
  <si>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</si>
  <si>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</si>
  <si>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</si>
  <si>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</si>
  <si>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</si>
  <si>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</si>
  <si>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</si>
  <si>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</si>
  <si>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</si>
  <si>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</si>
  <si>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</si>
  <si>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</si>
  <si>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</si>
  <si>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</si>
  <si>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</si>
  <si>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</si>
  <si>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</si>
  <si>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</si>
  <si>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</si>
  <si>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</si>
  <si>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</si>
  <si>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</si>
  <si>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</si>
  <si>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</si>
  <si>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</si>
  <si>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</si>
  <si>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</si>
  <si>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</si>
  <si>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</si>
  <si>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</si>
  <si>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</si>
  <si>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</si>
  <si>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</si>
  <si>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</si>
  <si>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</si>
  <si>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</si>
  <si>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</si>
  <si>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</si>
  <si>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</si>
  <si>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</si>
  <si>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</si>
  <si>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</si>
  <si>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</si>
  <si>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</si>
  <si>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</si>
  <si>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</si>
  <si>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</si>
  <si>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</si>
  <si>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</si>
  <si>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</si>
  <si>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</si>
  <si>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</si>
  <si>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</si>
  <si>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</si>
  <si>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</si>
  <si>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</si>
  <si>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</si>
  <si>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</si>
  <si>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</si>
  <si>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</si>
  <si>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</si>
  <si>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</si>
  <si>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</si>
  <si>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</si>
  <si>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</si>
  <si>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</si>
  <si>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</si>
  <si>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</si>
  <si>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</si>
  <si>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</si>
  <si>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</si>
  <si>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</si>
  <si>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</si>
  <si>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</si>
  <si>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</si>
  <si>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</si>
  <si>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</si>
  <si>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</si>
  <si>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</si>
  <si>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</si>
  <si>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</si>
  <si>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</si>
  <si>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</si>
  <si>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</si>
  <si>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</si>
  <si>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</si>
  <si>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</si>
  <si>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</si>
  <si>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</si>
  <si>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</si>
  <si>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</si>
  <si>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</si>
  <si>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</si>
  <si>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</si>
  <si>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</si>
  <si>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</si>
  <si>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</si>
  <si>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</si>
  <si>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</si>
  <si>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</si>
  <si>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</si>
  <si>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</si>
  <si>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</si>
  <si>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</si>
  <si>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</si>
  <si>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</si>
  <si>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</si>
  <si>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</si>
  <si>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</si>
  <si>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</si>
  <si>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</si>
  <si>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</si>
  <si>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</si>
  <si>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</si>
  <si>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</si>
  <si>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</si>
  <si>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</si>
  <si>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</si>
  <si>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</si>
  <si>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</si>
  <si>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</si>
  <si>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</si>
  <si>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</si>
  <si>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</si>
  <si>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</si>
  <si>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</si>
  <si>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</si>
  <si>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</si>
  <si>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</si>
  <si>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</si>
  <si>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</si>
  <si>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</si>
  <si>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</si>
  <si>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</si>
  <si>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</si>
  <si>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</si>
  <si>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</si>
  <si>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</si>
  <si>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</si>
  <si>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</si>
  <si>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</si>
  <si>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</si>
  <si>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</si>
  <si>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</si>
  <si>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</si>
  <si>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</si>
  <si>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</si>
  <si>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</si>
  <si>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</si>
  <si>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</si>
  <si>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</si>
  <si>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</si>
  <si>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</si>
  <si>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</si>
  <si>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</si>
  <si>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</si>
  <si>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</si>
  <si>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</si>
  <si>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</si>
  <si>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</si>
  <si>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</si>
  <si>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</si>
  <si>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</si>
  <si>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</si>
  <si>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</si>
  <si>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</si>
  <si>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</si>
  <si>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</si>
  <si>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</si>
  <si>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</si>
  <si>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</si>
  <si>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</si>
  <si>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</si>
  <si>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</si>
  <si>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</si>
  <si>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</si>
  <si>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</si>
  <si>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</si>
  <si>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</si>
  <si>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</si>
  <si>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</si>
  <si>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</si>
  <si>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</si>
  <si>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</si>
  <si>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</si>
  <si>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</si>
  <si>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</si>
  <si>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</si>
  <si>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</si>
  <si>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</si>
  <si>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</si>
  <si>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</si>
  <si>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</si>
  <si>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</si>
  <si>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</si>
  <si>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</si>
  <si>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</si>
  <si>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</si>
  <si>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</si>
  <si>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</si>
  <si>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</si>
  <si>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</si>
  <si>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</si>
  <si>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</si>
  <si>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</si>
  <si>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</si>
  <si>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</si>
  <si>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</si>
  <si>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</si>
  <si>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</si>
  <si>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</si>
  <si>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</si>
  <si>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</si>
  <si>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</si>
  <si>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</si>
  <si>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</si>
  <si>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</si>
  <si>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</si>
  <si>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</si>
  <si>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</si>
  <si>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</si>
  <si>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</si>
  <si>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</si>
  <si>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</si>
  <si>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</si>
  <si>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</si>
  <si>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</si>
  <si>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</si>
  <si>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</si>
  <si>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</si>
  <si>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</si>
  <si>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</si>
  <si>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</si>
  <si>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</si>
  <si>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</si>
  <si>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</si>
  <si>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</si>
  <si>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</si>
  <si>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</si>
  <si>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</si>
  <si>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</si>
  <si>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</si>
  <si>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</si>
  <si>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</si>
  <si>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</si>
  <si>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</si>
  <si>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</si>
  <si>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</si>
  <si>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</si>
  <si>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</si>
  <si>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</si>
  <si>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</si>
  <si>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</si>
  <si>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</si>
  <si>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</si>
  <si>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</si>
  <si>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</si>
  <si>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</si>
  <si>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</si>
  <si>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</si>
  <si>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</si>
  <si>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</si>
  <si>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</si>
  <si>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</si>
  <si>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</si>
  <si>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</si>
  <si>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</si>
  <si>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</si>
  <si>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</si>
  <si>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</si>
  <si>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</si>
  <si>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</si>
  <si>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</si>
  <si>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</si>
  <si>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</si>
  <si>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</si>
  <si>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</si>
  <si>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</si>
  <si>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</si>
  <si>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</si>
  <si>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</si>
  <si>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</si>
  <si>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</si>
  <si>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</si>
  <si>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</si>
  <si>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</si>
  <si>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</si>
  <si>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</si>
  <si>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</si>
  <si>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</si>
  <si>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</si>
  <si>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</si>
  <si>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</si>
  <si>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</si>
  <si>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</si>
  <si>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</si>
  <si>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</si>
  <si>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</si>
  <si>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</si>
  <si>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</si>
  <si>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</si>
  <si>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</si>
  <si>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</si>
  <si>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</si>
  <si>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</si>
  <si>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</si>
  <si>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</si>
  <si>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</si>
  <si>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</si>
  <si>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</si>
  <si>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</si>
  <si>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</si>
  <si>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</si>
  <si>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</si>
  <si>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</si>
  <si>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</si>
  <si>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</si>
  <si>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</si>
  <si>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</si>
  <si>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</si>
  <si>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</si>
  <si>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</si>
  <si>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</si>
  <si>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</si>
  <si>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</si>
  <si>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</si>
  <si>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</si>
  <si>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</si>
  <si>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</si>
  <si>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</si>
  <si>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</si>
  <si>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</si>
  <si>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</si>
  <si>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</si>
  <si>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</si>
  <si>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</si>
  <si>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</si>
  <si>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</si>
  <si>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</si>
  <si>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</si>
  <si>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</si>
  <si>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</si>
  <si>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</si>
  <si>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</si>
  <si>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</si>
  <si>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</si>
  <si>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</si>
  <si>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</si>
  <si>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</si>
  <si>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</si>
  <si>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</si>
  <si>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</si>
  <si>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</si>
  <si>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</si>
  <si>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</si>
  <si>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</si>
  <si>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</si>
  <si>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</si>
  <si>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</si>
  <si>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</si>
  <si>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</si>
  <si>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</si>
  <si>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</si>
  <si>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</si>
  <si>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</si>
  <si>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</si>
  <si>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</si>
  <si>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</si>
  <si>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</si>
  <si>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</si>
  <si>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</si>
  <si>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</si>
  <si>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</si>
  <si>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</si>
  <si>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</si>
  <si>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</si>
  <si>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</si>
  <si>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</si>
  <si>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</si>
  <si>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</si>
  <si>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</si>
  <si>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</si>
  <si>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</si>
  <si>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</si>
  <si>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</si>
  <si>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</si>
  <si>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</si>
  <si>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</si>
  <si>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</si>
  <si>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</si>
  <si>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</si>
  <si>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</si>
  <si>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</si>
  <si>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</si>
  <si>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</si>
  <si>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</si>
  <si>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</si>
  <si>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</si>
  <si>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</si>
  <si>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</si>
  <si>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</si>
  <si>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</si>
  <si>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</si>
  <si>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</si>
  <si>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</si>
  <si>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</si>
  <si>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</si>
  <si>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</si>
  <si>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</si>
  <si>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</si>
  <si>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</si>
  <si>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</si>
  <si>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</si>
  <si>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</si>
  <si>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</si>
  <si>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</si>
  <si>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</si>
  <si>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</si>
  <si>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</si>
  <si>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</si>
  <si>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</si>
  <si>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</si>
  <si>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</si>
  <si>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</si>
  <si>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</si>
  <si>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</si>
  <si>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</si>
  <si>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</si>
  <si>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</si>
  <si>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</si>
  <si>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</si>
  <si>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</si>
  <si>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</si>
  <si>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</si>
  <si>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</si>
  <si>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</si>
  <si>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</si>
  <si>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</si>
  <si>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</si>
  <si>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</si>
  <si>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</si>
  <si>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</si>
  <si>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</si>
  <si>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</si>
  <si>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</si>
  <si>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</si>
  <si>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</si>
  <si>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</si>
  <si>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</si>
  <si>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</si>
  <si>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</si>
  <si>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</si>
  <si>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</si>
  <si>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</si>
  <si>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</si>
  <si>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</si>
  <si>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</si>
  <si>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</si>
  <si>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</si>
  <si>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</si>
  <si>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</si>
  <si>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</si>
  <si>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</si>
  <si>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</si>
  <si>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</si>
  <si>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</si>
  <si>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</si>
  <si>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</si>
  <si>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</si>
  <si>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</si>
  <si>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</si>
  <si>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</si>
  <si>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</si>
  <si>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</si>
  <si>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</si>
  <si>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</si>
  <si>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</si>
  <si>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</si>
  <si>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</si>
  <si>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</si>
  <si>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</si>
  <si>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</si>
  <si>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</si>
  <si>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</si>
  <si>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</si>
  <si>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</si>
  <si>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</si>
  <si>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</si>
  <si>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</si>
  <si>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</si>
  <si>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</si>
  <si>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</si>
  <si>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</si>
  <si>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</si>
  <si>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</si>
  <si>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</si>
  <si>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</si>
  <si>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</si>
  <si>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</si>
  <si>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</si>
  <si>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</si>
  <si>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</si>
  <si>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</si>
  <si>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</si>
  <si>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</si>
  <si>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</si>
  <si>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</si>
  <si>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</si>
  <si>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</si>
  <si>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</si>
  <si>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</si>
  <si>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</si>
  <si>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</si>
  <si>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</si>
  <si>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</si>
  <si>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</si>
  <si>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</si>
  <si>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</si>
  <si>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</si>
  <si>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</si>
  <si>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</si>
  <si>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</si>
  <si>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</si>
  <si>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</si>
  <si>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</si>
  <si>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</si>
  <si>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</si>
  <si>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</si>
  <si>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</si>
  <si>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</si>
  <si>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</si>
  <si>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</si>
  <si>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</si>
  <si>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</si>
  <si>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</si>
  <si>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</si>
  <si>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</si>
  <si>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</si>
  <si>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</si>
  <si>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</si>
  <si>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</si>
  <si>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</si>
  <si>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</si>
  <si>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</si>
  <si>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</si>
  <si>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</si>
  <si>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</si>
  <si>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</si>
  <si>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</si>
  <si>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</si>
  <si>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</si>
  <si>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</si>
  <si>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</si>
  <si>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</si>
  <si>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</si>
  <si>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</si>
  <si>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</si>
  <si>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</si>
  <si>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</si>
  <si>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</si>
  <si>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</si>
  <si>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</si>
  <si>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</si>
  <si>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</si>
  <si>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</si>
  <si>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</si>
  <si>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</si>
  <si>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</si>
  <si>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</si>
  <si>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</si>
  <si>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</si>
  <si>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</si>
  <si>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</si>
  <si>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</si>
  <si>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</si>
  <si>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</si>
  <si>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</si>
  <si>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</si>
  <si>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</si>
  <si>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</si>
  <si>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</si>
  <si>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</si>
  <si>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</si>
  <si>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</si>
  <si>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</si>
  <si>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</si>
  <si>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</si>
  <si>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</si>
  <si>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</si>
  <si>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</si>
  <si>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</si>
  <si>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</si>
  <si>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</si>
  <si>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</si>
  <si>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</si>
  <si>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</si>
  <si>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</si>
  <si>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</si>
  <si>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</si>
  <si>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</si>
  <si>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</si>
  <si>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</si>
  <si>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</si>
  <si>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</si>
  <si>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</si>
  <si>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</si>
  <si>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</si>
  <si>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</si>
  <si>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</si>
  <si>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</si>
  <si>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</si>
  <si>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</si>
  <si>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</si>
  <si>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</si>
  <si>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</si>
  <si>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</si>
  <si>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</si>
  <si>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</si>
  <si>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</si>
  <si>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</si>
  <si>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</si>
  <si>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</si>
  <si>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</si>
  <si>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</si>
  <si>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</si>
  <si>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</si>
  <si>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</si>
  <si>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</si>
  <si>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</si>
  <si>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</si>
  <si>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</si>
  <si>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</si>
  <si>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</si>
  <si>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</si>
  <si>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</si>
  <si>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</si>
  <si>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</si>
  <si>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</si>
  <si>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</si>
  <si>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</si>
  <si>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</si>
  <si>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</si>
  <si>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</si>
  <si>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</si>
  <si>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</si>
  <si>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</si>
  <si>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</si>
  <si>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</si>
  <si>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</si>
  <si>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</si>
  <si>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</si>
  <si>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</si>
  <si>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</si>
  <si>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</si>
  <si>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</si>
  <si>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</si>
  <si>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</si>
  <si>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</si>
  <si>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</si>
  <si>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</si>
  <si>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</si>
  <si>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</si>
  <si>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</si>
  <si>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</si>
  <si>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</si>
  <si>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</si>
  <si>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</si>
  <si>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</si>
  <si>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</si>
  <si>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</si>
  <si>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</si>
  <si>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</si>
  <si>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</si>
  <si>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</si>
  <si>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</si>
  <si>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</si>
  <si>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</si>
  <si>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</si>
  <si>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</si>
  <si>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</si>
  <si>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</si>
  <si>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</si>
  <si>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</si>
  <si>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</si>
  <si>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</si>
  <si>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</si>
  <si>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</si>
  <si>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</si>
  <si>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</si>
  <si>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</si>
  <si>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</si>
  <si>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</si>
  <si>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</si>
  <si>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</si>
  <si>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</si>
  <si>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</si>
  <si>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</si>
  <si>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</si>
  <si>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</si>
  <si>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</si>
  <si>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</si>
  <si>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</si>
  <si>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</si>
  <si>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</si>
  <si>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</si>
  <si>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</si>
  <si>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</si>
  <si>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</si>
  <si>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</si>
  <si>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</si>
  <si>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</si>
  <si>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</si>
  <si>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</si>
  <si>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</si>
  <si>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</si>
  <si>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</si>
  <si>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</si>
  <si>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</si>
  <si>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</si>
  <si>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</si>
  <si>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</si>
  <si>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</si>
  <si>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</si>
  <si>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</si>
  <si>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</si>
  <si>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</si>
  <si>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</si>
  <si>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</si>
  <si>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</si>
  <si>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</si>
  <si>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</si>
  <si>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</si>
  <si>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</si>
  <si>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</si>
  <si>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</si>
  <si>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</si>
  <si>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</si>
  <si>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</si>
  <si>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</si>
  <si>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</si>
  <si>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</si>
  <si>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</si>
  <si>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</si>
  <si>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</si>
  <si>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</si>
  <si>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</si>
  <si>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</si>
  <si>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</si>
  <si>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</si>
  <si>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</si>
  <si>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</si>
  <si>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</si>
  <si>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</si>
  <si>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</si>
  <si>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</si>
  <si>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</si>
  <si>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</si>
  <si>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</si>
  <si>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</si>
  <si>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</si>
  <si>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</si>
  <si>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</si>
  <si>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</si>
  <si>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</si>
  <si>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</si>
  <si>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</si>
  <si>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</si>
  <si>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</si>
  <si>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</si>
  <si>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</si>
  <si>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</si>
  <si>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</si>
  <si>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</si>
  <si>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</si>
  <si>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</si>
  <si>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</si>
  <si>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</si>
  <si>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</si>
  <si>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</si>
  <si>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</si>
  <si>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</si>
  <si>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</si>
  <si>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</si>
  <si>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</si>
  <si>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</si>
  <si>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</si>
  <si>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</si>
  <si>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</si>
  <si>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</si>
  <si>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</si>
  <si>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</si>
  <si>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</si>
  <si>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</si>
  <si>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</si>
  <si>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</si>
  <si>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</si>
  <si>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</si>
  <si>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</si>
  <si>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</si>
  <si>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</si>
  <si>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</si>
  <si>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</si>
  <si>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</si>
  <si>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</si>
  <si>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</si>
  <si>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</si>
  <si>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</si>
  <si>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</si>
  <si>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</si>
  <si>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</si>
  <si>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</si>
  <si>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</si>
  <si>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</si>
  <si>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</si>
  <si>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</si>
  <si>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</si>
  <si>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</si>
  <si>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</si>
  <si>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</si>
  <si>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</si>
  <si>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</si>
  <si>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</si>
  <si>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</si>
  <si>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</si>
  <si>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</si>
  <si>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</si>
  <si>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</si>
  <si>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</si>
  <si>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</si>
  <si>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</si>
  <si>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</si>
  <si>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</si>
  <si>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</si>
  <si>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</si>
  <si>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</si>
  <si>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</si>
  <si>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</si>
  <si>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</si>
  <si>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</si>
  <si>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</si>
  <si>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</si>
  <si>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</si>
  <si>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</si>
  <si>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</si>
  <si>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</si>
  <si>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</si>
  <si>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</si>
  <si>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</si>
  <si>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</si>
  <si>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</si>
  <si>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</si>
  <si>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</si>
  <si>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</si>
  <si>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</si>
  <si>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</si>
  <si>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</si>
  <si>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</si>
  <si>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</si>
  <si>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</si>
  <si>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</si>
  <si>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</si>
  <si>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</si>
  <si>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</si>
  <si>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</si>
  <si>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</si>
  <si>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</si>
  <si>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</si>
  <si>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</si>
  <si>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</si>
  <si>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</si>
  <si>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</si>
  <si>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</si>
  <si>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</si>
  <si>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</si>
  <si>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</si>
  <si>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</si>
  <si>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</si>
  <si>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</si>
  <si>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</si>
  <si>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</si>
  <si>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</si>
  <si>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</si>
  <si>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</si>
  <si>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</si>
  <si>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</si>
  <si>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</si>
  <si>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</si>
  <si>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</si>
  <si>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</si>
  <si>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</si>
  <si>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</si>
  <si>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</si>
  <si>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</si>
  <si>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</si>
  <si>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</si>
  <si>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</si>
  <si>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</si>
  <si>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</si>
  <si>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</si>
  <si>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</si>
  <si>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</si>
  <si>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</si>
  <si>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</si>
  <si>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</si>
  <si>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</si>
  <si>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</si>
  <si>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</si>
  <si>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</si>
  <si>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</si>
  <si>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</si>
  <si>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</si>
  <si>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</si>
  <si>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</si>
  <si>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</si>
  <si>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</si>
  <si>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</si>
  <si>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</si>
  <si>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</si>
  <si>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</si>
  <si>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</si>
  <si>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</si>
  <si>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</si>
  <si>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</si>
  <si>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</si>
  <si>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</si>
  <si>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</si>
  <si>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</si>
  <si>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</si>
  <si>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</si>
  <si>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</si>
  <si>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</si>
  <si>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</si>
  <si>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</si>
  <si>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</si>
  <si>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</si>
  <si>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</si>
  <si>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</si>
  <si>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</si>
  <si>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</si>
  <si>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</si>
  <si>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</si>
  <si>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</si>
  <si>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</si>
  <si>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</si>
  <si>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</si>
  <si>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</si>
  <si>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</si>
  <si>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</si>
  <si>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</si>
  <si>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</si>
  <si>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</si>
  <si>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</si>
  <si>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</si>
  <si>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</si>
  <si>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</si>
  <si>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</si>
  <si>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</si>
  <si>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</si>
  <si>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</si>
  <si>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</si>
  <si>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</si>
  <si>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</si>
  <si>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</si>
  <si>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</si>
  <si>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</si>
  <si>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</si>
  <si>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</si>
  <si>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</si>
  <si>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</si>
  <si>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</si>
  <si>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</si>
  <si>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</si>
  <si>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</si>
  <si>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</si>
  <si>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</si>
  <si>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</si>
  <si>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</si>
  <si>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</si>
  <si>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</si>
  <si>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</si>
  <si>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</si>
  <si>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</si>
  <si>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</si>
  <si>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</si>
  <si>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</si>
  <si>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</si>
  <si>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</si>
  <si>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</si>
  <si>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</si>
  <si>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</si>
  <si>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</si>
  <si>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</si>
  <si>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</si>
  <si>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</si>
  <si>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</si>
  <si>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</si>
  <si>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</si>
  <si>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</si>
  <si>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</si>
  <si>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</si>
  <si>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</si>
  <si>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</si>
  <si>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</si>
  <si>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</si>
  <si>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</si>
  <si>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</si>
  <si>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</si>
  <si>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</si>
  <si>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</si>
  <si>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</si>
  <si>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</si>
  <si>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</si>
  <si>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</si>
  <si>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</si>
  <si>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</si>
  <si>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</si>
  <si>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</si>
  <si>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</si>
  <si>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</si>
  <si>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</si>
  <si>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</si>
  <si>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</si>
  <si>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</si>
  <si>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</si>
  <si>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</si>
  <si>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</si>
  <si>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</si>
  <si>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</si>
  <si>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</si>
  <si>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</si>
  <si>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</si>
  <si>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</si>
  <si>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</si>
  <si>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</si>
  <si>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</si>
  <si>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</si>
  <si>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</si>
  <si>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</si>
  <si>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</si>
  <si>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</si>
  <si>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</si>
  <si>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</si>
  <si>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</si>
  <si>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</si>
  <si>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</si>
  <si>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</si>
  <si>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</si>
  <si>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</si>
  <si>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</si>
  <si>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</si>
  <si>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</si>
  <si>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</si>
  <si>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</si>
  <si>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</si>
  <si>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</si>
  <si>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</si>
  <si>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</si>
  <si>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</si>
  <si>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</si>
  <si>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</si>
  <si>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</si>
  <si>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</si>
  <si>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</si>
  <si>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</si>
  <si>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</si>
  <si>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</si>
  <si>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</si>
  <si>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</si>
  <si>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</si>
  <si>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</si>
  <si>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</si>
  <si>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</si>
  <si>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</si>
  <si>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</si>
  <si>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</si>
  <si>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</si>
  <si>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</si>
  <si>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</si>
  <si>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</si>
  <si>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</si>
  <si>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</si>
  <si>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</si>
  <si>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</si>
  <si>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</si>
  <si>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</si>
  <si>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</si>
  <si>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</si>
  <si>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</si>
  <si>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</si>
  <si>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</si>
  <si>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</si>
  <si>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</si>
  <si>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</si>
  <si>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</si>
  <si>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</si>
  <si>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</si>
  <si>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</si>
  <si>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</si>
  <si>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</si>
  <si>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</si>
  <si>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</si>
  <si>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</si>
  <si>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</si>
  <si>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</si>
  <si>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</si>
  <si>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</si>
  <si>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</si>
  <si>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</si>
  <si>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</si>
  <si>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</si>
  <si>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</si>
  <si>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</si>
  <si>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</si>
  <si>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</si>
  <si>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</si>
  <si>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</si>
  <si>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</si>
  <si>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</si>
  <si>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</si>
  <si>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</si>
  <si>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</si>
  <si>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</si>
  <si>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</si>
  <si>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</si>
  <si>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</si>
  <si>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</si>
  <si>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</si>
  <si>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</si>
  <si>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</si>
  <si>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</si>
  <si>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</si>
  <si>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</si>
  <si>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</si>
  <si>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</si>
  <si>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</si>
  <si>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</si>
  <si>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</si>
  <si>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</si>
  <si>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</si>
  <si>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</si>
  <si>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</si>
  <si>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</si>
  <si>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</si>
  <si>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</si>
  <si>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</si>
  <si>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</si>
  <si>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</si>
  <si>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</si>
  <si>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</si>
  <si>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</si>
  <si>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</si>
  <si>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</si>
  <si>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</si>
  <si>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</si>
  <si>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</si>
  <si>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</si>
  <si>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</si>
  <si>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</si>
  <si>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</si>
  <si>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</si>
  <si>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</si>
  <si>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</si>
  <si>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</si>
  <si>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</si>
  <si>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</si>
  <si>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</si>
  <si>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</si>
  <si>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</si>
  <si>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</si>
  <si>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</si>
  <si>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</si>
  <si>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</si>
  <si>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</si>
  <si>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</si>
  <si>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</si>
  <si>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</si>
  <si>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</si>
  <si>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</si>
  <si>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</si>
  <si>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</si>
  <si>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</si>
  <si>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</si>
  <si>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</si>
  <si>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</si>
  <si>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</si>
  <si>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</si>
  <si>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</si>
  <si>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</si>
  <si>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</si>
  <si>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</si>
  <si>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</si>
  <si>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</si>
  <si>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</si>
  <si>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</si>
  <si>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</si>
  <si>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</si>
  <si>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</si>
  <si>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</si>
  <si>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</si>
  <si>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</si>
  <si>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</si>
  <si>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</si>
  <si>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</si>
  <si>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</si>
  <si>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</si>
  <si>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</si>
  <si>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</si>
  <si>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</si>
  <si>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</si>
  <si>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</si>
  <si>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</si>
  <si>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</si>
  <si>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</si>
  <si>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</si>
  <si>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</si>
  <si>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</si>
  <si>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</si>
  <si>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</si>
  <si>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</si>
  <si>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</si>
  <si>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</si>
  <si>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</si>
  <si>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</si>
  <si>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</si>
  <si>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</si>
  <si>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</si>
  <si>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</si>
  <si>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</si>
  <si>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</si>
  <si>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</si>
  <si>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</si>
  <si>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</si>
  <si>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</si>
  <si>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</si>
  <si>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</si>
  <si>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</si>
  <si>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</si>
  <si>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</si>
  <si>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</si>
  <si>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</si>
  <si>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</si>
  <si>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</si>
  <si>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</si>
  <si>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</si>
  <si>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</si>
  <si>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</si>
  <si>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</si>
  <si>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</si>
  <si>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</si>
  <si>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</si>
  <si>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</si>
  <si>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</si>
  <si>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</si>
  <si>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</si>
  <si>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</si>
  <si>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</si>
  <si>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</si>
  <si>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</si>
  <si>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</si>
  <si>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</si>
  <si>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</si>
  <si>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</si>
  <si>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</si>
  <si>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</si>
  <si>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</si>
  <si>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</si>
  <si>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</si>
  <si>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</si>
  <si>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</si>
  <si>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</si>
  <si>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</si>
  <si>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</si>
  <si>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</si>
  <si>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</si>
  <si>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</si>
  <si>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</si>
  <si>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</si>
  <si>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</si>
  <si>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</si>
  <si>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</si>
  <si>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</si>
  <si>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</si>
  <si>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</si>
  <si>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</si>
  <si>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</si>
  <si>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</si>
  <si>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</si>
  <si>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</si>
  <si>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</si>
  <si>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</si>
  <si>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</si>
  <si>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</si>
  <si>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</si>
  <si>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</si>
  <si>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</si>
  <si>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</si>
  <si>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</si>
  <si>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</si>
  <si>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</si>
  <si>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</si>
  <si>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</si>
  <si>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</si>
  <si>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</si>
  <si>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</si>
  <si>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</si>
  <si>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</si>
  <si>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</si>
  <si>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</si>
  <si>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</si>
  <si>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</si>
  <si>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</si>
  <si>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</si>
  <si>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</si>
  <si>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</si>
  <si>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</si>
  <si>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</si>
  <si>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</si>
  <si>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</si>
  <si>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</si>
  <si>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</si>
  <si>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</si>
  <si>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</si>
  <si>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</si>
  <si>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</si>
  <si>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</si>
  <si>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</si>
  <si>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</si>
  <si>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</si>
  <si>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</si>
  <si>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</si>
  <si>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</si>
  <si>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</si>
  <si>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</si>
  <si>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</si>
  <si>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</si>
  <si>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</si>
  <si>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</si>
  <si>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</si>
  <si>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</si>
  <si>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</si>
  <si>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</si>
  <si>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</si>
  <si>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</si>
  <si>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</si>
  <si>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</si>
  <si>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</si>
  <si>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</si>
  <si>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</si>
  <si>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</si>
  <si>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</si>
  <si>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</si>
  <si>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</si>
  <si>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</si>
  <si>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</si>
  <si>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</si>
  <si>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</si>
  <si>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</si>
  <si>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</si>
  <si>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</si>
  <si>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</si>
  <si>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</si>
  <si>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</si>
  <si>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</si>
  <si>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</si>
  <si>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</si>
  <si>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</si>
  <si>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</si>
  <si>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</si>
  <si>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</si>
  <si>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</si>
  <si>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</si>
  <si>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</si>
  <si>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</si>
  <si>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</si>
  <si>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</si>
  <si>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</si>
  <si>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</si>
  <si>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</si>
  <si>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</si>
  <si>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</si>
  <si>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</si>
  <si>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</si>
  <si>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</si>
  <si>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</si>
  <si>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</si>
  <si>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</si>
  <si>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</si>
  <si>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</si>
  <si>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</si>
  <si>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</si>
  <si>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</si>
  <si>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</si>
  <si>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</si>
  <si>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</si>
  <si>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</si>
  <si>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</si>
  <si>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</si>
  <si>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</si>
  <si>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</si>
  <si>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</si>
  <si>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</si>
  <si>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</si>
  <si>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</si>
  <si>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</si>
  <si>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</si>
  <si>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</si>
  <si>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</si>
  <si>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</si>
  <si>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</si>
  <si>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</si>
  <si>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</si>
  <si>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</si>
  <si>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</si>
  <si>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</si>
  <si>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</si>
  <si>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</si>
  <si>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</si>
  <si>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</si>
  <si>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</si>
  <si>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</si>
  <si>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</si>
  <si>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</si>
  <si>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</si>
  <si>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</si>
  <si>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</si>
  <si>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</si>
  <si>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</si>
  <si>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</si>
  <si>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</si>
  <si>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</si>
  <si>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</si>
  <si>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</si>
  <si>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</si>
  <si>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</si>
  <si>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</si>
  <si>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</si>
  <si>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</si>
  <si>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</si>
  <si>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</si>
  <si>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</si>
  <si>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</si>
  <si>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</si>
  <si>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</si>
  <si>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</si>
  <si>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</si>
  <si>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</si>
  <si>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</si>
  <si>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</si>
  <si>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</si>
  <si>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</si>
  <si>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</si>
  <si>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</si>
  <si>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</si>
  <si>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</si>
  <si>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</si>
  <si>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</si>
  <si>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</si>
  <si>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</si>
  <si>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</si>
  <si>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</si>
  <si>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</si>
  <si>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</si>
  <si>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</si>
  <si>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</si>
  <si>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</si>
  <si>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</si>
  <si>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</si>
  <si>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</si>
  <si>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</si>
  <si>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</si>
  <si>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</si>
  <si>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</si>
  <si>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</si>
  <si>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</si>
  <si>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</si>
  <si>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</si>
  <si>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</si>
  <si>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</si>
  <si>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</si>
  <si>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</si>
  <si>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</si>
  <si>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</si>
  <si>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</si>
  <si>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</si>
  <si>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</si>
  <si>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</si>
  <si>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</si>
  <si>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</si>
  <si>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</si>
  <si>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</si>
  <si>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</si>
  <si>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</si>
  <si>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</si>
  <si>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</si>
  <si>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</si>
  <si>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</si>
  <si>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</si>
  <si>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</si>
  <si>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</si>
  <si>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</si>
  <si>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</si>
  <si>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</si>
  <si>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</si>
  <si>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</si>
  <si>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</si>
  <si>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</si>
  <si>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</si>
  <si>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</si>
  <si>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</si>
  <si>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</si>
  <si>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</si>
  <si>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</si>
  <si>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</si>
  <si>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</si>
  <si>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</si>
  <si>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</si>
  <si>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</si>
  <si>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</si>
  <si>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</si>
  <si>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</si>
  <si>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</si>
  <si>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</si>
  <si>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</si>
  <si>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</si>
  <si>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</si>
  <si>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</si>
  <si>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</si>
  <si>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</si>
  <si>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</si>
  <si>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</si>
  <si>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</si>
  <si>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</si>
  <si>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</si>
  <si>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</si>
  <si>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</si>
  <si>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</si>
  <si>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</si>
  <si>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</si>
  <si>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</si>
  <si>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</si>
  <si>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</si>
  <si>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</si>
  <si>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</si>
  <si>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</si>
  <si>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</si>
  <si>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</si>
  <si>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</si>
  <si>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</si>
  <si>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</si>
  <si>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</si>
  <si>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</si>
  <si>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</si>
  <si>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</si>
  <si>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</si>
  <si>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</si>
  <si>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</si>
  <si>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</si>
  <si>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</si>
  <si>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</si>
  <si>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</si>
  <si>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</si>
  <si>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</si>
  <si>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</si>
  <si>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</si>
  <si>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</si>
  <si>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</si>
  <si>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</si>
  <si>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</si>
  <si>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</si>
  <si>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</si>
  <si>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</si>
  <si>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</si>
  <si>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</si>
  <si>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</si>
  <si>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</si>
  <si>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</si>
  <si>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</si>
  <si>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</si>
  <si>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</si>
  <si>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</si>
  <si>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</si>
  <si>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</si>
  <si>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</si>
  <si>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</si>
  <si>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</si>
  <si>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</si>
  <si>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</si>
  <si>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</si>
  <si>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</si>
  <si>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</si>
  <si>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</si>
  <si>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</si>
  <si>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</si>
  <si>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</si>
  <si>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</si>
  <si>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</si>
  <si>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</si>
  <si>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</si>
  <si>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</si>
  <si>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</si>
  <si>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</si>
  <si>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</si>
  <si>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</si>
  <si>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</si>
  <si>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</si>
  <si>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</si>
  <si>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</si>
  <si>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</si>
  <si>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</si>
  <si>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</si>
  <si>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</si>
  <si>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</si>
  <si>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</si>
  <si>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</si>
  <si>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</si>
  <si>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</si>
  <si>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</si>
  <si>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</si>
  <si>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</si>
  <si>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</si>
  <si>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</si>
  <si>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</si>
  <si>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</si>
  <si>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</si>
  <si>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</si>
  <si>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</si>
  <si>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</si>
  <si>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</si>
  <si>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</si>
  <si>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</si>
  <si>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</si>
  <si>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</si>
  <si>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</si>
  <si>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</si>
  <si>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</si>
  <si>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</si>
  <si>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</si>
  <si>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</si>
  <si>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</si>
  <si>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</si>
  <si>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</si>
  <si>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</si>
  <si>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</si>
  <si>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</si>
  <si>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</si>
  <si>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</si>
  <si>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</si>
  <si>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</si>
  <si>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</si>
  <si>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</si>
  <si>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</si>
  <si>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</si>
  <si>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</si>
  <si>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</si>
  <si>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</si>
  <si>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</si>
  <si>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</si>
  <si>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</si>
  <si>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</si>
  <si>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</si>
  <si>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</si>
  <si>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</si>
  <si>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</si>
  <si>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</si>
  <si>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</si>
  <si>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</si>
  <si>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</si>
  <si>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</si>
  <si>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</si>
  <si>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</si>
  <si>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</si>
  <si>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</si>
  <si>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</si>
  <si>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</si>
  <si>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</si>
  <si>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</si>
  <si>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</si>
  <si>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</si>
  <si>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</si>
  <si>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</si>
  <si>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</si>
  <si>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</si>
  <si>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</si>
  <si>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</si>
  <si>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</si>
  <si>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</si>
  <si>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</si>
  <si>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</si>
  <si>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</si>
  <si>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</si>
  <si>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</si>
  <si>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</si>
  <si>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</si>
  <si>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</si>
  <si>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</si>
  <si>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</si>
  <si>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</si>
  <si>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</si>
  <si>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</si>
  <si>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</si>
  <si>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</si>
  <si>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</si>
  <si>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</si>
  <si>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</si>
  <si>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</si>
  <si>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</si>
  <si>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</si>
  <si>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</si>
  <si>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</si>
  <si>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</si>
  <si>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</si>
  <si>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</si>
  <si>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</si>
  <si>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</si>
  <si>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</si>
  <si>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</si>
  <si>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</si>
  <si>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</si>
  <si>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</si>
  <si>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</si>
  <si>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</si>
  <si>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</si>
  <si>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</si>
  <si>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</si>
  <si>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</si>
  <si>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</si>
  <si>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</si>
  <si>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</si>
  <si>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</si>
  <si>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</si>
  <si>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</si>
  <si>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</si>
  <si>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</si>
  <si>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</si>
  <si>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</si>
  <si>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</si>
  <si>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</si>
  <si>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</si>
  <si>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</si>
  <si>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</si>
  <si>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</si>
  <si>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</si>
  <si>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</si>
  <si>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</si>
  <si>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</si>
  <si>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</si>
  <si>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</si>
  <si>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</si>
  <si>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</si>
  <si>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</si>
  <si>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</si>
  <si>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</si>
  <si>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</si>
  <si>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</si>
  <si>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</si>
  <si>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</si>
  <si>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</si>
  <si>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</si>
  <si>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</si>
  <si>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</si>
  <si>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</si>
  <si>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</si>
  <si>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</si>
  <si>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</si>
  <si>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</si>
  <si>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</si>
  <si>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</si>
  <si>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</si>
  <si>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</si>
  <si>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</si>
  <si>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</si>
  <si>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</si>
  <si>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</si>
  <si>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</si>
  <si>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</si>
  <si>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</si>
  <si>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</si>
  <si>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</si>
  <si>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</si>
  <si>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</si>
  <si>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</si>
  <si>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</si>
  <si>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</si>
  <si>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</si>
  <si>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</si>
  <si>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</si>
  <si>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</si>
  <si>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</si>
  <si>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</si>
  <si>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</si>
  <si>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</si>
  <si>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</si>
  <si>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</si>
  <si>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</si>
  <si>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</si>
  <si>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</si>
  <si>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</si>
  <si>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</si>
  <si>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</si>
  <si>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</si>
  <si>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</si>
  <si>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</si>
  <si>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</si>
  <si>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</si>
  <si>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</si>
  <si>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</si>
  <si>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</si>
  <si>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</si>
  <si>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</si>
  <si>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</si>
  <si>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</si>
  <si>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</si>
  <si>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</si>
  <si>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</si>
  <si>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</si>
  <si>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</si>
  <si>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</si>
  <si>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</si>
  <si>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</si>
  <si>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</si>
  <si>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</si>
  <si>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</si>
  <si>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</si>
  <si>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</si>
  <si>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</si>
  <si>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</si>
  <si>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</si>
  <si>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</si>
  <si>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</si>
  <si>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</si>
  <si>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</si>
  <si>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</si>
  <si>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</si>
  <si>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</si>
  <si>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</si>
  <si>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</si>
  <si>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</si>
  <si>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</si>
  <si>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</si>
  <si>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</si>
  <si>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</si>
  <si>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</si>
  <si>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</si>
  <si>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</si>
  <si>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</si>
  <si>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</si>
  <si>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</si>
  <si>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</si>
  <si>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</si>
  <si>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</si>
  <si>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</si>
  <si>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</si>
  <si>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</si>
  <si>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</si>
  <si>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</si>
  <si>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</si>
  <si>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</si>
  <si>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</si>
  <si>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</si>
  <si>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</si>
  <si>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</si>
  <si>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</si>
  <si>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</si>
  <si>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</si>
  <si>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</si>
  <si>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</si>
  <si>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</si>
  <si>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</si>
  <si>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</si>
  <si>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</si>
  <si>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</si>
  <si>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</si>
  <si>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</si>
  <si>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</si>
  <si>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</si>
  <si>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</si>
  <si>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</si>
  <si>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</si>
  <si>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</si>
  <si>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</si>
  <si>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</si>
  <si>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</si>
  <si>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</si>
  <si>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</si>
  <si>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</si>
  <si>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</si>
  <si>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</si>
  <si>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</si>
  <si>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</si>
  <si>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</si>
  <si>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</si>
  <si>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</si>
  <si>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</si>
  <si>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</si>
  <si>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</si>
  <si>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</si>
  <si>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</si>
  <si>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</si>
  <si>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</si>
  <si>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</si>
  <si>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</si>
  <si>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</si>
  <si>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</si>
  <si>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</si>
  <si>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</si>
  <si>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</si>
  <si>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</si>
  <si>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</si>
  <si>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</si>
  <si>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</si>
  <si>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</si>
  <si>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</si>
  <si>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</si>
  <si>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</si>
  <si>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</si>
  <si>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</si>
  <si>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</si>
  <si>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</si>
  <si>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</si>
  <si>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</si>
  <si>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</si>
  <si>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</si>
  <si>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</si>
  <si>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</si>
  <si>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</si>
  <si>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</si>
  <si>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</si>
  <si>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</si>
  <si>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</si>
  <si>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</si>
  <si>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</si>
  <si>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</si>
  <si>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</si>
  <si>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</si>
  <si>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</si>
  <si>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</si>
  <si>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</si>
  <si>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</si>
  <si>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</si>
  <si>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</si>
  <si>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</si>
  <si>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</si>
  <si>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</si>
  <si>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</si>
  <si>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</si>
  <si>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</si>
  <si>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</si>
  <si>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</si>
  <si>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</si>
  <si>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</si>
  <si>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</si>
  <si>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</si>
  <si>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</si>
  <si>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</si>
  <si>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</si>
  <si>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</si>
  <si>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</si>
  <si>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</si>
  <si>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</si>
  <si>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</si>
  <si>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</si>
  <si>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</si>
  <si>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</si>
  <si>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</si>
  <si>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</si>
  <si>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</si>
  <si>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</si>
  <si>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</si>
  <si>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</si>
  <si>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</si>
  <si>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</si>
  <si>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</si>
  <si>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</si>
  <si>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</si>
  <si>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</si>
  <si>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</si>
  <si>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</si>
  <si>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</si>
  <si>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</si>
  <si>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</si>
  <si>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</si>
  <si>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</si>
  <si>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</si>
  <si>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</si>
  <si>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</si>
  <si>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</si>
  <si>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</si>
  <si>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</si>
  <si>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</si>
  <si>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</si>
  <si>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</si>
  <si>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</si>
  <si>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</si>
  <si>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</si>
  <si>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</si>
  <si>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</si>
  <si>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</si>
  <si>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</si>
  <si>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</si>
  <si>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</si>
  <si>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</si>
  <si>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</si>
  <si>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</si>
  <si>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</si>
  <si>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</si>
  <si>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</si>
  <si>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</si>
  <si>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</si>
  <si>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</si>
  <si>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</si>
  <si>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</si>
  <si>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</si>
  <si>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</si>
  <si>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</si>
  <si>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</si>
  <si>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</si>
  <si>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</si>
  <si>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</si>
  <si>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</si>
  <si>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</si>
  <si>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</si>
  <si>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</si>
  <si>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</si>
  <si>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</si>
  <si>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</si>
  <si>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</si>
  <si>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</si>
  <si>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</si>
  <si>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</si>
  <si>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</si>
  <si>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</si>
  <si>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</si>
  <si>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</si>
  <si>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</si>
  <si>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</si>
  <si>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</si>
  <si>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</si>
  <si>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</si>
  <si>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</si>
  <si>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</si>
  <si>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</si>
  <si>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</si>
  <si>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</si>
  <si>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</si>
  <si>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</si>
  <si>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</si>
  <si>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</si>
  <si>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</si>
  <si>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</si>
  <si>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</si>
  <si>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</si>
  <si>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</si>
  <si>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</si>
  <si>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</si>
  <si>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</si>
  <si>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</si>
  <si>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</si>
  <si>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</si>
  <si>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</si>
  <si>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</si>
  <si>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</si>
  <si>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</si>
  <si>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</si>
  <si>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</si>
  <si>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</si>
  <si>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</si>
  <si>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</si>
  <si>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</si>
  <si>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</si>
  <si>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</si>
  <si>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</si>
  <si>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</si>
  <si>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</si>
  <si>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</si>
  <si>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</si>
  <si>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</si>
  <si>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</si>
  <si>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</si>
  <si>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</si>
  <si>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</si>
  <si>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</si>
  <si>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</si>
  <si>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</si>
  <si>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</si>
  <si>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</si>
  <si>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</si>
  <si>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</si>
  <si>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</si>
  <si>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</si>
  <si>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</si>
  <si>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</si>
  <si>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</si>
  <si>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</si>
  <si>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</si>
  <si>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</si>
  <si>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</si>
  <si>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</si>
  <si>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</si>
  <si>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</si>
  <si>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</si>
  <si>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</si>
  <si>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</si>
  <si>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</si>
  <si>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</si>
  <si>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</si>
  <si>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</si>
  <si>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</si>
  <si>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</si>
  <si>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</si>
  <si>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</si>
  <si>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</si>
  <si>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</si>
  <si>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</si>
  <si>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</si>
  <si>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</si>
  <si>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</si>
  <si>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</si>
  <si>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</si>
  <si>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</si>
  <si>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</si>
  <si>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</si>
  <si>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</si>
  <si>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</si>
  <si>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</si>
  <si>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</si>
  <si>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</si>
  <si>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</si>
  <si>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</si>
  <si>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</si>
  <si>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</si>
  <si>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</si>
  <si>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</si>
  <si>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</si>
  <si>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</si>
  <si>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</si>
  <si>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</si>
  <si>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</si>
  <si>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</si>
  <si>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</si>
  <si>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</si>
  <si>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</si>
  <si>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</si>
  <si>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</si>
  <si>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</si>
  <si>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</si>
  <si>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</si>
  <si>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</si>
  <si>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</si>
  <si>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</si>
  <si>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</si>
  <si>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</si>
  <si>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</si>
  <si>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</si>
  <si>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</si>
  <si>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</si>
  <si>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</si>
  <si>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</si>
  <si>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</si>
  <si>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</si>
  <si>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</si>
  <si>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</si>
  <si>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</si>
  <si>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</si>
  <si>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</si>
  <si>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</si>
  <si>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</si>
  <si>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</si>
  <si>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</si>
  <si>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</si>
  <si>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</si>
  <si>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</si>
  <si>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</si>
  <si>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</si>
  <si>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</si>
  <si>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</si>
  <si>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</si>
  <si>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</si>
  <si>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</si>
  <si>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</si>
  <si>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</si>
  <si>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</si>
  <si>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</si>
  <si>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</si>
  <si>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</si>
  <si>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</si>
  <si>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</si>
  <si>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</si>
  <si>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</si>
  <si>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</si>
  <si>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</si>
  <si>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</si>
  <si>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</si>
  <si>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</si>
  <si>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</si>
  <si>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</si>
  <si>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</si>
  <si>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</si>
  <si>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</si>
  <si>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</si>
  <si>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</si>
  <si>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</si>
  <si>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</si>
  <si>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</si>
  <si>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</si>
  <si>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</si>
  <si>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</si>
  <si>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</si>
  <si>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</si>
  <si>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</si>
  <si>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</si>
  <si>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</si>
  <si>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</si>
  <si>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</si>
  <si>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</si>
  <si>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</si>
  <si>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</si>
  <si>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</si>
  <si>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</si>
  <si>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</si>
  <si>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</si>
  <si>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</si>
  <si>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</si>
  <si>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</si>
  <si>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</si>
  <si>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</si>
  <si>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</si>
  <si>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</si>
  <si>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</si>
  <si>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</si>
  <si>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</si>
  <si>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</si>
  <si>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</si>
  <si>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</si>
  <si>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</si>
  <si>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</si>
  <si>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</si>
  <si>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</si>
  <si>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</si>
  <si>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</si>
  <si>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</si>
  <si>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</si>
  <si>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</si>
  <si>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</si>
  <si>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</si>
  <si>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</si>
  <si>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</si>
  <si>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</si>
  <si>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</si>
  <si>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</si>
  <si>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</si>
  <si>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</si>
  <si>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</si>
  <si>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</si>
  <si>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</si>
  <si>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</si>
  <si>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</si>
  <si>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</si>
  <si>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</si>
  <si>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</si>
  <si>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</si>
  <si>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</si>
  <si>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</si>
  <si>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</si>
  <si>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</si>
  <si>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</si>
  <si>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</si>
  <si>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</si>
  <si>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</si>
  <si>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</si>
  <si>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</si>
  <si>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</si>
  <si>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</si>
  <si>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</si>
  <si>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</si>
  <si>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</si>
  <si>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</si>
  <si>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</si>
  <si>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</si>
  <si>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</si>
  <si>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</si>
  <si>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</si>
  <si>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</si>
  <si>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</si>
  <si>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</si>
  <si>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</si>
  <si>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</si>
  <si>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</si>
  <si>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</si>
  <si>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</si>
  <si>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</si>
  <si>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</si>
  <si>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</si>
  <si>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</si>
  <si>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</si>
  <si>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</si>
  <si>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</si>
  <si>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</si>
  <si>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</si>
  <si>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</si>
  <si>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</si>
  <si>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</si>
  <si>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</si>
  <si>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</si>
  <si>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</si>
  <si>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</si>
  <si>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</si>
  <si>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</si>
  <si>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</si>
  <si>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</si>
  <si>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</si>
  <si>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</si>
  <si>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</si>
  <si>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</si>
  <si>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</si>
  <si>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</si>
  <si>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</si>
  <si>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</si>
  <si>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</si>
  <si>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</si>
  <si>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</si>
  <si>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</si>
  <si>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</si>
  <si>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</si>
  <si>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</si>
  <si>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</si>
  <si>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</si>
  <si>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</si>
  <si>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</si>
  <si>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</si>
  <si>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</si>
  <si>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</si>
  <si>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</si>
  <si>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</si>
  <si>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</si>
  <si>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</si>
  <si>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</si>
  <si>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</si>
  <si>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</si>
  <si>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</si>
  <si>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</si>
  <si>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</si>
  <si>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</si>
  <si>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</si>
  <si>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</si>
  <si>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</si>
  <si>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</si>
  <si>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</si>
  <si>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</si>
  <si>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</si>
  <si>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</si>
  <si>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</si>
  <si>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</si>
  <si>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</si>
  <si>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</si>
  <si>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</si>
  <si>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</si>
  <si>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</si>
  <si>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</si>
  <si>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</si>
  <si>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</si>
  <si>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</si>
  <si>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</si>
  <si>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</si>
  <si>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</si>
  <si>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</si>
  <si>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</si>
  <si>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</si>
  <si>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</si>
  <si>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</si>
  <si>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</si>
  <si>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</si>
  <si>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</si>
  <si>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</si>
  <si>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</si>
  <si>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</si>
  <si>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</si>
  <si>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</si>
  <si>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</si>
  <si>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</si>
  <si>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</si>
  <si>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</si>
  <si>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</si>
  <si>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</si>
  <si>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</si>
  <si>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</si>
  <si>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</si>
  <si>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</si>
  <si>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</si>
  <si>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</si>
  <si>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</si>
  <si>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</si>
  <si>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</si>
  <si>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</si>
  <si>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</si>
  <si>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</si>
  <si>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</si>
  <si>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</si>
  <si>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</si>
  <si>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</si>
  <si>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</si>
  <si>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</si>
  <si>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</si>
  <si>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</si>
  <si>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</si>
  <si>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</si>
  <si>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</si>
  <si>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</si>
  <si>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</si>
  <si>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</si>
  <si>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</si>
  <si>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</si>
  <si>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</si>
  <si>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</si>
  <si>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</si>
  <si>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</si>
  <si>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</si>
  <si>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</si>
  <si>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</si>
  <si>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</si>
  <si>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</si>
  <si>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</si>
  <si>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</si>
  <si>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</si>
  <si>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</si>
  <si>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</si>
  <si>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</si>
  <si>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</si>
  <si>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</si>
  <si>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</si>
  <si>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</si>
  <si>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</si>
  <si>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</si>
  <si>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</si>
  <si>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</si>
  <si>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</si>
  <si>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</si>
  <si>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</si>
  <si>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</si>
  <si>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</si>
  <si>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</si>
  <si>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</si>
  <si>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</si>
  <si>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</si>
  <si>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</si>
  <si>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</si>
  <si>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</si>
  <si>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</si>
  <si>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</si>
  <si>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</si>
  <si>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</si>
  <si>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</si>
  <si>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</si>
  <si>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</si>
  <si>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</si>
  <si>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</si>
  <si>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</si>
  <si>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</si>
  <si>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</si>
  <si>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</si>
  <si>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</si>
  <si>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</si>
  <si>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</si>
  <si>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</si>
  <si>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</si>
  <si>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</si>
  <si>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</si>
  <si>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</si>
  <si>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</si>
  <si>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</si>
  <si>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</si>
  <si>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</si>
  <si>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</si>
  <si>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</si>
  <si>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</si>
  <si>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</si>
  <si>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</si>
  <si>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</si>
  <si>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</si>
  <si>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</si>
  <si>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</si>
  <si>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</si>
  <si>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</si>
  <si>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</si>
  <si>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</si>
  <si>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</si>
  <si>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</si>
  <si>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</si>
  <si>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</si>
  <si>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</si>
  <si>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</si>
  <si>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</si>
  <si>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</si>
  <si>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</si>
  <si>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</si>
  <si>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</si>
  <si>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</si>
  <si>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</si>
  <si>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</si>
  <si>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</si>
  <si>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</si>
  <si>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</si>
  <si>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</si>
  <si>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</si>
  <si>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</si>
  <si>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</si>
  <si>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</si>
  <si>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</si>
  <si>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</si>
  <si>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</si>
  <si>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</si>
  <si>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</si>
  <si>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</si>
  <si>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</si>
  <si>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</si>
  <si>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</si>
  <si>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</si>
  <si>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</si>
  <si>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</si>
  <si>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</si>
  <si>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</si>
  <si>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</si>
  <si>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</si>
  <si>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</si>
  <si>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</si>
  <si>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</si>
  <si>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</si>
  <si>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</si>
  <si>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</si>
  <si>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</si>
  <si>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</si>
  <si>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</si>
  <si>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</si>
  <si>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</si>
  <si>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</si>
  <si>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</si>
  <si>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</si>
  <si>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</si>
  <si>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</si>
  <si>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</si>
  <si>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</si>
  <si>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</si>
  <si>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</si>
  <si>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</si>
  <si>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</si>
  <si>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</si>
  <si>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</si>
  <si>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</si>
  <si>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</si>
  <si>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</si>
  <si>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</si>
  <si>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</si>
  <si>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</si>
  <si>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</si>
  <si>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</si>
  <si>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</si>
  <si>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</si>
  <si>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</si>
  <si>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</si>
  <si>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</si>
  <si>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</si>
  <si>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</si>
  <si>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</si>
  <si>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</si>
  <si>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</si>
  <si>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</si>
  <si>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</si>
  <si>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</si>
  <si>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</si>
  <si>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</si>
  <si>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</si>
  <si>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</si>
  <si>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</si>
  <si>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</si>
  <si>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</si>
  <si>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</si>
  <si>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</si>
  <si>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</si>
  <si>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</si>
  <si>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</si>
  <si>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</si>
  <si>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</si>
  <si>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</si>
  <si>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</si>
  <si>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</si>
  <si>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</si>
  <si>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</si>
  <si>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</si>
  <si>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</si>
  <si>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</si>
  <si>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</si>
  <si>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</si>
  <si>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</si>
  <si>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</si>
  <si>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</si>
  <si>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</si>
  <si>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</si>
  <si>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</si>
  <si>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</si>
  <si>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</si>
  <si>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</si>
  <si>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</si>
  <si>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</si>
  <si>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</si>
  <si>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</si>
  <si>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</si>
  <si>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</si>
  <si>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</si>
  <si>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</si>
  <si>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</si>
  <si>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</si>
  <si>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</si>
  <si>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</si>
  <si>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</si>
  <si>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</si>
  <si>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</si>
  <si>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</si>
  <si>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</si>
  <si>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</si>
  <si>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</si>
  <si>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</si>
  <si>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</si>
  <si>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</si>
  <si>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</si>
  <si>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</si>
  <si>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</si>
  <si>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</si>
  <si>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</si>
  <si>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</si>
  <si>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</si>
  <si>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</si>
  <si>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</si>
  <si>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</si>
  <si>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</si>
  <si>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</si>
  <si>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</si>
  <si>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</si>
  <si>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</si>
  <si>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</si>
  <si>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</si>
  <si>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</si>
  <si>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</si>
  <si>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</si>
  <si>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</si>
  <si>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</si>
  <si>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</si>
  <si>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</si>
  <si>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</si>
  <si>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</si>
  <si>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</si>
  <si>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</si>
  <si>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</si>
  <si>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</si>
  <si>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</si>
  <si>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</si>
  <si>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</si>
  <si>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</si>
  <si>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</si>
  <si>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</si>
  <si>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</si>
  <si>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</si>
  <si>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</si>
  <si>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</si>
  <si>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</si>
  <si>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</si>
  <si>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</si>
  <si>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</si>
  <si>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</si>
  <si>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</si>
  <si>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</si>
  <si>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</si>
  <si>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</si>
  <si>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</si>
  <si>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</si>
  <si>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</si>
  <si>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</si>
  <si>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</si>
  <si>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</si>
  <si>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</si>
  <si>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</si>
  <si>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</si>
  <si>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</si>
  <si>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</si>
  <si>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</si>
  <si>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</si>
  <si>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</si>
  <si>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</si>
  <si>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</si>
  <si>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</si>
  <si>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</si>
  <si>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</si>
  <si>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</si>
  <si>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</si>
  <si>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</si>
  <si>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</si>
  <si>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</si>
  <si>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</si>
  <si>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</si>
  <si>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</si>
  <si>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</si>
  <si>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</si>
  <si>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</si>
  <si>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</si>
  <si>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</si>
  <si>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</si>
  <si>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</si>
  <si>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</si>
  <si>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</si>
  <si>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</si>
  <si>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</si>
  <si>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</si>
  <si>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</si>
  <si>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</si>
  <si>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</si>
  <si>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</si>
  <si>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</si>
  <si>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</si>
  <si>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</si>
  <si>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</si>
  <si>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</si>
  <si>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</si>
  <si>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</si>
  <si>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</si>
  <si>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</si>
  <si>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</si>
  <si>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</si>
  <si>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</si>
  <si>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</si>
  <si>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</si>
  <si>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</si>
  <si>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</si>
  <si>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</si>
  <si>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</si>
  <si>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</si>
  <si>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</si>
  <si>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</si>
  <si>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</si>
  <si>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</si>
  <si>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</si>
  <si>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</si>
  <si>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</si>
  <si>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</si>
  <si>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</si>
  <si>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</si>
  <si>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</si>
  <si>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</si>
  <si>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</si>
  <si>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</si>
  <si>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</si>
  <si>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</si>
  <si>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</si>
  <si>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</si>
  <si>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</si>
  <si>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</si>
  <si>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</si>
  <si>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</si>
  <si>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</si>
  <si>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</si>
  <si>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</si>
  <si>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</si>
  <si>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</si>
  <si>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</si>
  <si>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</si>
  <si>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</si>
  <si>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</si>
  <si>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</si>
  <si>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</si>
  <si>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</si>
  <si>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</si>
  <si>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</si>
  <si>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</si>
  <si>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</si>
  <si>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</si>
  <si>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</si>
  <si>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</si>
  <si>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</si>
  <si>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</si>
  <si>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</si>
  <si>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</si>
  <si>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</si>
  <si>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</si>
  <si>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</si>
  <si>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</si>
  <si>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</si>
  <si>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</si>
  <si>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</si>
  <si>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</si>
  <si>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</si>
  <si>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</si>
  <si>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</si>
  <si>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</si>
  <si>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</si>
  <si>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</si>
  <si>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</si>
  <si>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</si>
  <si>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</si>
  <si>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</si>
  <si>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</si>
  <si>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</si>
  <si>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</si>
  <si>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</si>
  <si>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</si>
  <si>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</si>
  <si>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</si>
  <si>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</si>
  <si>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</si>
  <si>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</si>
  <si>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</si>
  <si>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</si>
  <si>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</si>
  <si>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</si>
  <si>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</si>
  <si>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</si>
  <si>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</si>
  <si>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</si>
  <si>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</si>
  <si>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</si>
  <si>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</si>
  <si>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</si>
  <si>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</si>
  <si>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</si>
  <si>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</si>
  <si>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</si>
  <si>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</si>
  <si>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</si>
  <si>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</si>
  <si>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</si>
  <si>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</si>
  <si>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</si>
  <si>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</si>
  <si>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</si>
  <si>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</si>
  <si>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</si>
  <si>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</si>
  <si>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</si>
  <si>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</si>
  <si>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</si>
  <si>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</si>
  <si>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</si>
  <si>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</si>
  <si>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</si>
  <si>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</si>
  <si>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</si>
  <si>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</si>
  <si>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</si>
  <si>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</si>
  <si>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</si>
  <si>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</si>
  <si>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</si>
  <si>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</si>
  <si>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</si>
  <si>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</si>
  <si>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</si>
  <si>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</si>
  <si>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</si>
  <si>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</si>
  <si>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</si>
  <si>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</si>
  <si>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</si>
  <si>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</si>
  <si>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</si>
  <si>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</si>
  <si>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</si>
  <si>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</si>
  <si>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</si>
  <si>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</si>
  <si>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</si>
  <si>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</si>
  <si>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</si>
  <si>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</si>
  <si>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</si>
  <si>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</si>
  <si>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</si>
  <si>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</si>
  <si>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</si>
  <si>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</si>
  <si>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</si>
  <si>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</si>
  <si>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</si>
  <si>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</si>
  <si>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</si>
  <si>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</si>
  <si>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</si>
  <si>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</si>
  <si>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</si>
  <si>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</si>
  <si>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</si>
  <si>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</si>
  <si>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</si>
  <si>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</si>
  <si>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</si>
  <si>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</si>
  <si>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</si>
  <si>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</si>
  <si>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</si>
  <si>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</si>
  <si>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</si>
  <si>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</si>
  <si>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</si>
  <si>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</si>
  <si>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</si>
  <si>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</si>
  <si>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</si>
  <si>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</si>
  <si>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</si>
  <si>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</si>
  <si>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</si>
  <si>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</si>
  <si>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</si>
  <si>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</si>
  <si>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</si>
  <si>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</si>
  <si>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</si>
  <si>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</si>
  <si>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</si>
  <si>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</si>
  <si>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</si>
  <si>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</si>
  <si>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</si>
  <si>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</si>
  <si>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</si>
  <si>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</si>
  <si>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</si>
  <si>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</si>
  <si>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</si>
  <si>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</si>
  <si>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</si>
  <si>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</si>
  <si>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</si>
  <si>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</si>
  <si>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</si>
  <si>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</si>
  <si>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</si>
  <si>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</si>
  <si>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</si>
  <si>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</si>
  <si>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</si>
  <si>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</si>
  <si>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</si>
  <si>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</si>
  <si>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</si>
  <si>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</si>
  <si>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</si>
  <si>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</si>
  <si>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</si>
  <si>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</si>
  <si>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</si>
  <si>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</si>
  <si>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</si>
  <si>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</si>
  <si>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</si>
  <si>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</si>
  <si>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</si>
  <si>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</si>
  <si>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</si>
  <si>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</si>
  <si>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</si>
  <si>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</si>
  <si>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</si>
  <si>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</si>
  <si>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</si>
  <si>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</si>
  <si>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</si>
  <si>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</si>
  <si>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</si>
  <si>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</si>
  <si>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</si>
  <si>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</si>
  <si>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</si>
  <si>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</si>
  <si>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</si>
  <si>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</si>
  <si>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</si>
  <si>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</si>
  <si>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</si>
  <si>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</si>
  <si>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</si>
  <si>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</si>
  <si>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</si>
  <si>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</si>
  <si>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</si>
  <si>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</si>
  <si>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</si>
  <si>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</si>
  <si>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</si>
  <si>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</si>
  <si>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</si>
  <si>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</si>
  <si>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</si>
  <si>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</si>
  <si>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</si>
  <si>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</si>
  <si>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</si>
  <si>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</si>
  <si>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</si>
  <si>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</si>
  <si>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</si>
  <si>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</si>
  <si>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</si>
  <si>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</si>
  <si>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</si>
  <si>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</si>
  <si>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</si>
  <si>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</si>
  <si>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</si>
  <si>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</si>
  <si>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</si>
  <si>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</si>
  <si>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</si>
  <si>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</si>
  <si>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</si>
  <si>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</si>
  <si>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</si>
  <si>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</si>
  <si>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</si>
  <si>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</si>
  <si>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</si>
  <si>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</si>
  <si>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</si>
  <si>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</si>
  <si>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</si>
  <si>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</si>
  <si>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</si>
  <si>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</si>
  <si>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</si>
  <si>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</si>
  <si>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</si>
  <si>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</si>
  <si>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</si>
  <si>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</si>
  <si>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</si>
  <si>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</si>
  <si>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</si>
  <si>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</si>
  <si>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</si>
  <si>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</si>
  <si>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</si>
  <si>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</si>
  <si>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</si>
  <si>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</si>
  <si>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</si>
  <si>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</si>
  <si>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</si>
  <si>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</si>
  <si>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</si>
  <si>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</si>
  <si>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</si>
  <si>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</si>
  <si>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</si>
  <si>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</si>
  <si>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</si>
  <si>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</si>
  <si>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</si>
  <si>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</si>
  <si>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</si>
  <si>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</si>
  <si>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</si>
  <si>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</si>
  <si>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</si>
  <si>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</si>
  <si>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</si>
  <si>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</si>
  <si>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</si>
  <si>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</si>
  <si>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</si>
  <si>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</si>
  <si>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</si>
  <si>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</si>
  <si>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</si>
  <si>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</si>
  <si>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</si>
  <si>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</si>
  <si>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</si>
  <si>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</si>
  <si>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</si>
  <si>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</si>
  <si>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</si>
  <si>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</si>
  <si>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</si>
  <si>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</si>
  <si>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</si>
  <si>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</si>
  <si>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</si>
  <si>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</si>
  <si>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</si>
  <si>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</si>
  <si>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</si>
  <si>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</si>
  <si>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</si>
  <si>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</si>
  <si>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</si>
  <si>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</si>
  <si>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</si>
  <si>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</si>
  <si>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</si>
  <si>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</si>
  <si>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</si>
  <si>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</si>
  <si>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</si>
  <si>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</si>
  <si>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</si>
  <si>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</si>
  <si>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</si>
  <si>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</si>
  <si>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</si>
  <si>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</si>
  <si>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</si>
  <si>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</si>
  <si>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</si>
  <si>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</si>
  <si>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</si>
  <si>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</si>
  <si>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</si>
  <si>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</si>
  <si>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</si>
  <si>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</si>
  <si>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</si>
  <si>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</si>
  <si>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</si>
  <si>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</si>
  <si>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</si>
  <si>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</si>
  <si>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</si>
  <si>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</si>
  <si>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</si>
  <si>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</si>
  <si>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</si>
  <si>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</si>
  <si>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</si>
  <si>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</si>
  <si>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</si>
  <si>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</si>
  <si>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</si>
  <si>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</si>
  <si>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</si>
  <si>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</si>
  <si>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</si>
  <si>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</si>
  <si>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</si>
  <si>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</si>
  <si>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</si>
  <si>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</si>
  <si>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</si>
  <si>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</si>
  <si>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</si>
  <si>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</si>
  <si>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</si>
  <si>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</si>
  <si>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</si>
  <si>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</si>
  <si>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</si>
  <si>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</si>
  <si>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</si>
  <si>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</si>
  <si>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</si>
  <si>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</si>
  <si>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</si>
  <si>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</si>
  <si>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</si>
  <si>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</si>
  <si>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</si>
  <si>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</si>
  <si>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</si>
  <si>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</si>
  <si>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</si>
  <si>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</si>
  <si>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</si>
  <si>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</si>
  <si>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</si>
  <si>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</si>
  <si>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</si>
  <si>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</si>
  <si>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</si>
  <si>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</si>
  <si>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</si>
  <si>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</si>
  <si>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</si>
  <si>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</si>
  <si>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</si>
  <si>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</si>
  <si>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</si>
  <si>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</si>
  <si>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</si>
  <si>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</si>
  <si>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</si>
  <si>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</si>
  <si>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</si>
  <si>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</si>
  <si>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</si>
  <si>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</si>
  <si>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</si>
  <si>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</si>
  <si>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</si>
  <si>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</si>
  <si>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</si>
  <si>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</si>
  <si>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</si>
  <si>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</si>
  <si>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</si>
  <si>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</si>
  <si>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</si>
  <si>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</si>
  <si>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</si>
  <si>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</si>
  <si>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</si>
  <si>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</si>
  <si>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</si>
  <si>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</si>
  <si>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</si>
  <si>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</si>
  <si>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</si>
  <si>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</si>
  <si>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</si>
  <si>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</si>
  <si>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</si>
  <si>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</si>
  <si>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</si>
  <si>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</si>
  <si>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</si>
  <si>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</si>
  <si>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</si>
  <si>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</si>
  <si>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</si>
  <si>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</si>
  <si>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</si>
  <si>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</si>
  <si>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</si>
  <si>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</si>
  <si>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</si>
  <si>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</si>
  <si>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</si>
  <si>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</si>
  <si>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</si>
  <si>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</si>
  <si>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</si>
  <si>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</si>
  <si>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</si>
  <si>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</si>
  <si>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</si>
  <si>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</si>
  <si>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</si>
  <si>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</si>
  <si>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</si>
  <si>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</si>
  <si>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</si>
  <si>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</si>
  <si>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</si>
  <si>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</si>
  <si>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</si>
  <si>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</si>
  <si>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</si>
  <si>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</si>
  <si>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</si>
  <si>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</si>
  <si>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</si>
  <si>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</si>
  <si>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</si>
  <si>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</si>
  <si>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</si>
  <si>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</si>
  <si>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</si>
  <si>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</si>
  <si>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</si>
  <si>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</si>
  <si>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</si>
  <si>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</si>
  <si>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</si>
  <si>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</si>
  <si>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</si>
  <si>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</si>
  <si>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</si>
  <si>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</si>
  <si>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</si>
  <si>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</si>
  <si>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</si>
  <si>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</si>
  <si>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</si>
  <si>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</si>
  <si>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</si>
  <si>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</si>
  <si>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</si>
  <si>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</si>
  <si>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</si>
  <si>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</si>
  <si>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</si>
  <si>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</si>
  <si>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</si>
  <si>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</si>
  <si>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</si>
  <si>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</si>
  <si>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</si>
  <si>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</si>
  <si>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</si>
  <si>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</si>
  <si>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</si>
  <si>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</si>
  <si>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</si>
  <si>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</si>
  <si>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</si>
  <si>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</si>
  <si>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</si>
  <si>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</si>
  <si>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</si>
  <si>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</si>
  <si>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</si>
  <si>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</si>
  <si>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</si>
  <si>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</si>
  <si>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</si>
  <si>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</si>
  <si>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</si>
  <si>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</si>
  <si>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</si>
  <si>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</si>
  <si>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</si>
  <si>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</si>
  <si>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</si>
  <si>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</si>
  <si>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</si>
  <si>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</si>
  <si>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</si>
  <si>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</si>
  <si>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</si>
  <si>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</si>
  <si>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</si>
  <si>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</si>
  <si>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</si>
  <si>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</si>
  <si>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</si>
  <si>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</si>
  <si>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</si>
  <si>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</si>
  <si>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</si>
  <si>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</si>
  <si>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</si>
  <si>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</si>
  <si>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</si>
  <si>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</si>
  <si>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</si>
  <si>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</si>
  <si>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</si>
  <si>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</si>
  <si>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</si>
  <si>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</si>
  <si>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</si>
  <si>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</si>
  <si>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</si>
  <si>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</si>
  <si>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</si>
  <si>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</si>
  <si>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</si>
  <si>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</si>
  <si>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</si>
  <si>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</si>
  <si>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</si>
  <si>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</si>
  <si>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</si>
  <si>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</si>
  <si>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</si>
  <si>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</si>
  <si>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</si>
  <si>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</si>
  <si>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</si>
  <si>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</si>
  <si>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</si>
  <si>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</si>
  <si>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</si>
  <si>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</si>
  <si>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</si>
  <si>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</si>
  <si>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</si>
  <si>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</si>
  <si>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</si>
  <si>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</si>
  <si>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</si>
  <si>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</si>
  <si>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</si>
  <si>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</si>
  <si>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</si>
  <si>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</si>
  <si>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</si>
  <si>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</si>
  <si>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</si>
  <si>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</si>
  <si>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</si>
  <si>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</si>
  <si>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</si>
  <si>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</si>
  <si>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</si>
  <si>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</si>
  <si>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</si>
  <si>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</si>
  <si>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</si>
  <si>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</si>
  <si>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</si>
  <si>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</si>
  <si>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</si>
  <si>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</si>
  <si>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</si>
  <si>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</si>
  <si>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</si>
  <si>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</si>
  <si>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</si>
  <si>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</si>
  <si>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</si>
  <si>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</si>
  <si>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</si>
  <si>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</si>
  <si>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</si>
  <si>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</si>
  <si>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</si>
  <si>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</si>
  <si>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</si>
  <si>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</si>
  <si>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</si>
  <si>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</si>
  <si>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</si>
  <si>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</si>
  <si>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</si>
  <si>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</si>
  <si>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</si>
  <si>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</si>
  <si>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</si>
  <si>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</si>
  <si>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</si>
  <si>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</si>
  <si>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</si>
  <si>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</si>
  <si>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</si>
  <si>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</si>
  <si>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</si>
  <si>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</si>
  <si>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</si>
  <si>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</si>
  <si>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</si>
  <si>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</si>
  <si>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</si>
  <si>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</si>
  <si>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</si>
  <si>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</si>
  <si>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</si>
  <si>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</si>
  <si>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</si>
  <si>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</si>
  <si>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</si>
  <si>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</si>
  <si>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</si>
  <si>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</si>
  <si>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</si>
  <si>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</si>
  <si>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</si>
  <si>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</si>
  <si>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</si>
  <si>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</si>
  <si>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</si>
  <si>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</si>
  <si>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</si>
  <si>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</si>
  <si>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</si>
  <si>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</si>
  <si>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</si>
  <si>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</si>
  <si>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</si>
  <si>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</si>
  <si>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</si>
  <si>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</si>
  <si>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</si>
  <si>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</si>
  <si>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</si>
  <si>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</si>
  <si>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</si>
  <si>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</si>
  <si>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</si>
  <si>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</si>
  <si>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</si>
  <si>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</si>
  <si>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</si>
  <si>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</si>
  <si>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</si>
  <si>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</si>
  <si>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</si>
  <si>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</si>
  <si>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</si>
  <si>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</si>
  <si>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</si>
  <si>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</si>
  <si>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</si>
  <si>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</si>
  <si>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</si>
  <si>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</si>
  <si>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</si>
  <si>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</si>
  <si>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</si>
  <si>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</si>
  <si>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</si>
  <si>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</si>
  <si>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</si>
  <si>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</si>
  <si>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</si>
  <si>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</si>
  <si>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</si>
  <si>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</si>
  <si>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</si>
  <si>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</si>
  <si>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</si>
  <si>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</si>
  <si>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</si>
  <si>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</si>
  <si>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</si>
  <si>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</si>
  <si>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</si>
  <si>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</si>
  <si>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</si>
  <si>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</si>
  <si>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</si>
  <si>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</si>
  <si>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</si>
  <si>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</si>
  <si>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</si>
  <si>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</si>
  <si>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</si>
  <si>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</si>
  <si>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</si>
  <si>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</si>
  <si>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</si>
  <si>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</si>
  <si>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</si>
  <si>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</si>
  <si>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</si>
  <si>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</si>
  <si>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</si>
  <si>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</si>
  <si>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</si>
  <si>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</si>
  <si>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</si>
  <si>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</si>
  <si>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</si>
  <si>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</si>
  <si>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</si>
  <si>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</si>
  <si>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</si>
  <si>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</si>
  <si>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</si>
  <si>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</si>
  <si>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</si>
  <si>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</si>
  <si>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</si>
  <si>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</si>
  <si>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</si>
  <si>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</si>
  <si>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</si>
  <si>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</si>
  <si>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</si>
  <si>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</si>
  <si>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</si>
  <si>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</si>
  <si>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</si>
  <si>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</si>
  <si>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</si>
  <si>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</si>
  <si>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</si>
  <si>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</si>
  <si>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</si>
  <si>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</si>
  <si>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</si>
  <si>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</si>
  <si>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</si>
  <si>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</si>
  <si>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</si>
  <si>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</si>
  <si>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</si>
  <si>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</si>
  <si>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</si>
  <si>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</si>
  <si>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</si>
  <si>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</si>
  <si>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</si>
  <si>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</si>
  <si>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</si>
  <si>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</si>
  <si>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</si>
  <si>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</si>
  <si>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</si>
  <si>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</si>
  <si>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</si>
  <si>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</si>
  <si>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</si>
  <si>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</si>
  <si>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</si>
  <si>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</si>
  <si>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</si>
  <si>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</si>
  <si>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</si>
  <si>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</si>
  <si>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</si>
  <si>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</si>
  <si>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</si>
  <si>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</si>
  <si>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</si>
  <si>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</si>
  <si>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</si>
  <si>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</si>
  <si>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</si>
  <si>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</si>
  <si>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</si>
  <si>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</si>
  <si>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</si>
  <si>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</si>
  <si>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</si>
  <si>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</si>
  <si>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</si>
  <si>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</si>
  <si>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</si>
  <si>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</si>
  <si>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</si>
  <si>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</si>
  <si>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</si>
  <si>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</si>
  <si>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</si>
  <si>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</si>
  <si>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</si>
  <si>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</si>
  <si>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</si>
  <si>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</si>
  <si>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</si>
  <si>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</si>
  <si>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</si>
  <si>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</si>
  <si>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</si>
  <si>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</si>
  <si>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</si>
  <si>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</si>
  <si>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</si>
  <si>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</si>
  <si>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</si>
  <si>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</si>
  <si>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</si>
  <si>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</si>
  <si>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</si>
  <si>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</si>
  <si>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</si>
  <si>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</si>
  <si>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</si>
  <si>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</si>
  <si>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</si>
  <si>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</si>
  <si>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</si>
  <si>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</si>
  <si>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</si>
  <si>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</si>
  <si>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</si>
  <si>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</si>
  <si>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</si>
  <si>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</si>
  <si>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</si>
  <si>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</si>
  <si>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</si>
  <si>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</si>
  <si>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</si>
  <si>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</si>
  <si>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</si>
  <si>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</si>
  <si>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</si>
  <si>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</si>
  <si>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</si>
  <si>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</si>
  <si>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</si>
  <si>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</si>
  <si>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</si>
  <si>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</si>
  <si>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</si>
  <si>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</si>
  <si>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</si>
  <si>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</si>
  <si>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</si>
  <si>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</si>
  <si>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</si>
  <si>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</si>
  <si>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</si>
  <si>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</si>
  <si>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</si>
  <si>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</si>
  <si>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</si>
  <si>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</si>
  <si>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</si>
  <si>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</si>
  <si>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</si>
  <si>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</si>
  <si>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</si>
  <si>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</si>
  <si>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</si>
  <si>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</si>
  <si>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</si>
  <si>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</si>
  <si>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</si>
  <si>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</si>
  <si>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</si>
  <si>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</si>
  <si>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</si>
  <si>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</si>
  <si>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</si>
  <si>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</si>
  <si>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</si>
  <si>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</si>
  <si>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</si>
  <si>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</si>
  <si>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</si>
  <si>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</si>
  <si>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</si>
  <si>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</si>
  <si>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</si>
  <si>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</si>
  <si>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</si>
  <si>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</si>
  <si>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</si>
  <si>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</si>
  <si>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</si>
  <si>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</si>
  <si>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</si>
  <si>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</si>
  <si>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</si>
  <si>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</si>
  <si>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</si>
  <si>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</si>
  <si>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</si>
  <si>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</si>
  <si>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</si>
  <si>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</si>
  <si>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</si>
  <si>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</si>
  <si>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</si>
  <si>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</si>
  <si>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</si>
  <si>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</si>
  <si>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</si>
  <si>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</si>
  <si>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</si>
  <si>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</si>
  <si>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</si>
  <si>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</si>
  <si>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</si>
  <si>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</si>
  <si>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</si>
  <si>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</si>
  <si>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</si>
  <si>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</si>
  <si>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</si>
  <si>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</si>
  <si>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</si>
  <si>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</si>
  <si>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</si>
  <si>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</si>
  <si>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</si>
  <si>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</si>
  <si>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</si>
  <si>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</si>
  <si>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</si>
  <si>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</si>
  <si>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</si>
  <si>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</si>
  <si>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</si>
  <si>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</si>
  <si>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</si>
  <si>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</si>
  <si>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</si>
  <si>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</si>
  <si>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</si>
  <si>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</si>
  <si>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</si>
  <si>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</si>
  <si>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</si>
  <si>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</si>
  <si>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</si>
  <si>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</si>
  <si>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</si>
  <si>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</si>
  <si>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</si>
  <si>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</si>
  <si>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</si>
  <si>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</si>
  <si>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</si>
  <si>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</si>
  <si>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</si>
  <si>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</si>
  <si>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</si>
  <si>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</si>
  <si>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</si>
  <si>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</si>
  <si>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</si>
  <si>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</si>
  <si>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</si>
  <si>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</si>
  <si>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</si>
  <si>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</si>
  <si>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</si>
  <si>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</si>
  <si>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</si>
  <si>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</si>
  <si>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</si>
  <si>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</si>
  <si>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</si>
  <si>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</si>
  <si>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</si>
  <si>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</si>
  <si>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</si>
  <si>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</si>
  <si>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</si>
  <si>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</si>
  <si>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</si>
  <si>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</si>
  <si>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</si>
  <si>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</si>
  <si>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</si>
  <si>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</si>
  <si>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</si>
  <si>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</si>
  <si>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</si>
  <si>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</si>
  <si>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</si>
  <si>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</si>
  <si>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</si>
  <si>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</si>
  <si>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</si>
  <si>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</si>
  <si>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</si>
  <si>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</si>
  <si>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</si>
  <si>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</si>
  <si>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</si>
  <si>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</si>
  <si>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</si>
  <si>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</si>
  <si>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</si>
  <si>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</si>
  <si>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</si>
  <si>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</si>
  <si>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</si>
  <si>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</si>
  <si>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</si>
  <si>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</si>
  <si>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</si>
  <si>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</si>
  <si>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</si>
  <si>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</si>
  <si>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</si>
  <si>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</si>
  <si>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</si>
  <si>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</si>
  <si>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</si>
  <si>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</si>
  <si>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</si>
  <si>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</si>
  <si>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</si>
  <si>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</si>
  <si>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</si>
  <si>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</si>
  <si>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</si>
  <si>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</si>
  <si>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</si>
  <si>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</si>
  <si>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</si>
  <si>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</si>
  <si>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</si>
  <si>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</si>
  <si>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</si>
  <si>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</si>
  <si>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</si>
  <si>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</si>
  <si>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</si>
  <si>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</si>
  <si>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</si>
  <si>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</si>
  <si>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</si>
  <si>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</si>
  <si>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</si>
  <si>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</si>
  <si>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</si>
  <si>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</si>
  <si>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</si>
  <si>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</si>
  <si>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</si>
  <si>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</si>
  <si>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</si>
  <si>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</si>
  <si>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</si>
  <si>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</si>
  <si>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</si>
  <si>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</si>
  <si>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</si>
  <si>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</si>
  <si>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</si>
  <si>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</si>
  <si>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</si>
  <si>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</si>
  <si>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</si>
  <si>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</si>
  <si>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</si>
  <si>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</si>
  <si>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</si>
  <si>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</si>
  <si>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</si>
  <si>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</si>
  <si>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</si>
  <si>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</si>
  <si>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</si>
  <si>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</si>
  <si>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</si>
  <si>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</si>
  <si>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</si>
  <si>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</si>
  <si>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</si>
  <si>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</si>
  <si>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</si>
  <si>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</si>
  <si>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</si>
  <si>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</si>
  <si>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</si>
  <si>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</si>
  <si>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</si>
  <si>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</si>
  <si>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</si>
  <si>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</si>
  <si>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</si>
  <si>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</si>
  <si>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</si>
  <si>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</si>
  <si>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</si>
  <si>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</si>
  <si>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</si>
  <si>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</si>
  <si>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</si>
  <si>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</si>
  <si>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</si>
  <si>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</si>
  <si>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</si>
  <si>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</si>
  <si>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</si>
  <si>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</si>
  <si>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</si>
  <si>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</si>
  <si>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</si>
  <si>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</si>
  <si>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</si>
  <si>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</si>
  <si>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</si>
  <si>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</si>
  <si>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</si>
  <si>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</si>
  <si>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</si>
  <si>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</si>
  <si>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</si>
  <si>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</si>
  <si>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</si>
  <si>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</si>
  <si>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</si>
  <si>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</si>
  <si>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</si>
  <si>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</si>
  <si>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</si>
  <si>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</si>
  <si>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</si>
  <si>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</si>
  <si>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</si>
  <si>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</si>
  <si>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</si>
  <si>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</si>
  <si>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</si>
  <si>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</si>
  <si>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</si>
  <si>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</si>
  <si>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</si>
  <si>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</si>
  <si>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</si>
  <si>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</si>
  <si>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</si>
  <si>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</si>
  <si>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</si>
  <si>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</si>
  <si>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</si>
  <si>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</si>
  <si>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</si>
  <si>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</si>
  <si>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</si>
  <si>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</si>
  <si>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</si>
  <si>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</si>
  <si>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</si>
  <si>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</si>
  <si>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</si>
  <si>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</si>
  <si>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</si>
  <si>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</si>
  <si>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</si>
  <si>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</si>
  <si>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</si>
  <si>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</si>
  <si>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</si>
  <si>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</si>
  <si>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</si>
  <si>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</si>
  <si>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</si>
  <si>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</si>
  <si>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</si>
  <si>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</si>
  <si>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</si>
  <si>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</si>
  <si>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</si>
  <si>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</si>
  <si>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</si>
  <si>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</si>
  <si>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</si>
  <si>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</si>
  <si>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</si>
  <si>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</si>
  <si>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</si>
  <si>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</si>
  <si>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</si>
  <si>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</si>
  <si>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</si>
  <si>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</si>
  <si>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</si>
  <si>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</si>
  <si>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</si>
  <si>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</si>
  <si>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</si>
  <si>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</si>
  <si>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</si>
  <si>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</si>
  <si>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</si>
  <si>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</si>
  <si>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</si>
  <si>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</si>
  <si>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</si>
  <si>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</si>
  <si>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</si>
  <si>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</si>
  <si>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</si>
  <si>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</si>
  <si>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</si>
  <si>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</si>
  <si>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</si>
  <si>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</si>
  <si>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</si>
  <si>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</si>
  <si>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</si>
  <si>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</si>
  <si>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</si>
  <si>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</si>
  <si>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</si>
  <si>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</si>
  <si>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</si>
  <si>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</si>
  <si>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</si>
  <si>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</si>
  <si>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</si>
  <si>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</si>
  <si>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</si>
  <si>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</si>
  <si>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</si>
  <si>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</si>
  <si>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</si>
  <si>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</si>
  <si>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</si>
  <si>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</si>
  <si>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</si>
  <si>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</si>
  <si>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</si>
  <si>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</si>
  <si>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</si>
  <si>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</si>
  <si>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</si>
  <si>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</si>
  <si>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</si>
  <si>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</si>
  <si>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</si>
  <si>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</si>
  <si>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</si>
  <si>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</si>
  <si>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</si>
  <si>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</si>
  <si>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</si>
  <si>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</si>
  <si>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</si>
  <si>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</si>
  <si>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</si>
  <si>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</si>
  <si>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</si>
  <si>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</si>
  <si>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</si>
  <si>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</si>
  <si>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</si>
  <si>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</si>
  <si>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</si>
  <si>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</si>
  <si>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</si>
  <si>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</si>
  <si>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</si>
  <si>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</si>
  <si>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</si>
  <si>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</si>
  <si>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</si>
  <si>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</si>
  <si>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</si>
  <si>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</si>
  <si>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</si>
  <si>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</si>
  <si>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</si>
  <si>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</si>
  <si>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</si>
  <si>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</si>
  <si>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</si>
  <si>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</si>
  <si>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</si>
  <si>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</si>
  <si>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</si>
  <si>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</si>
  <si>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</si>
  <si>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</si>
  <si>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</si>
  <si>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</si>
  <si>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</si>
  <si>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</si>
  <si>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</si>
  <si>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</si>
  <si>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</si>
  <si>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</si>
  <si>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</si>
  <si>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</si>
  <si>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</si>
  <si>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</si>
  <si>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</si>
  <si>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</si>
  <si>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</si>
  <si>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</si>
  <si>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</si>
  <si>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</si>
  <si>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</si>
  <si>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</si>
  <si>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</si>
  <si>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</si>
  <si>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</si>
  <si>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</si>
  <si>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</si>
  <si>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</si>
  <si>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</si>
  <si>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</si>
  <si>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</si>
  <si>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</si>
  <si>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</si>
  <si>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</si>
  <si>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</si>
  <si>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</si>
  <si>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</si>
  <si>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</si>
  <si>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</si>
  <si>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</si>
  <si>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</si>
  <si>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</si>
  <si>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</si>
  <si>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</si>
  <si>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</si>
  <si>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</si>
  <si>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</si>
  <si>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</si>
  <si>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</si>
  <si>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</si>
  <si>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</si>
  <si>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</si>
  <si>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</si>
  <si>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</si>
  <si>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</si>
  <si>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</si>
  <si>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</si>
  <si>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</si>
  <si>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</si>
  <si>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</si>
  <si>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</si>
  <si>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</si>
  <si>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</si>
  <si>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</si>
  <si>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</si>
  <si>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</si>
  <si>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</si>
  <si>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</si>
  <si>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</si>
  <si>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</si>
  <si>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</si>
  <si>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</si>
  <si>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</si>
  <si>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</si>
  <si>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</si>
  <si>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</si>
  <si>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</si>
  <si>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</si>
  <si>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</si>
  <si>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</si>
  <si>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</si>
  <si>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</si>
  <si>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</si>
  <si>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</si>
  <si>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</si>
  <si>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</si>
  <si>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</si>
  <si>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</si>
  <si>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</si>
  <si>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</si>
  <si>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</si>
  <si>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</si>
  <si>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</si>
  <si>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</si>
  <si>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</si>
  <si>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</si>
  <si>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</si>
  <si>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</si>
  <si>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</si>
  <si>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</si>
  <si>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</si>
  <si>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</si>
  <si>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</si>
  <si>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</si>
  <si>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</si>
  <si>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</si>
  <si>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</si>
  <si>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</si>
  <si>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</si>
  <si>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</si>
  <si>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</si>
  <si>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</si>
  <si>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</si>
  <si>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</si>
  <si>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</si>
  <si>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</si>
  <si>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</si>
  <si>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</si>
  <si>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</si>
  <si>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</si>
  <si>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</si>
  <si>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</si>
  <si>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</si>
  <si>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</si>
  <si>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</si>
  <si>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</si>
  <si>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</si>
  <si>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</si>
  <si>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</si>
  <si>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</si>
  <si>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</si>
  <si>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</si>
  <si>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</si>
  <si>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</si>
  <si>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</si>
  <si>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</si>
  <si>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</si>
  <si>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</si>
  <si>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</si>
  <si>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</si>
  <si>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</si>
  <si>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</si>
  <si>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</si>
  <si>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</si>
  <si>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</si>
  <si>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</si>
  <si>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</si>
  <si>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</si>
  <si>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</si>
  <si>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</si>
  <si>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</si>
  <si>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</si>
  <si>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</si>
  <si>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</si>
  <si>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</si>
  <si>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</si>
  <si>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</si>
  <si>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</si>
  <si>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</si>
  <si>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</si>
  <si>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</si>
  <si>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</si>
  <si>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</si>
  <si>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</si>
  <si>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</si>
  <si>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</si>
  <si>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</si>
  <si>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</si>
  <si>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</si>
  <si>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</si>
  <si>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</si>
  <si>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</si>
  <si>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</si>
  <si>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</si>
  <si>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</si>
  <si>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</si>
  <si>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</si>
  <si>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</si>
  <si>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</si>
  <si>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</si>
  <si>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</si>
  <si>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</si>
  <si>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</si>
  <si>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</si>
  <si>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</si>
  <si>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</si>
  <si>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</si>
  <si>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</si>
  <si>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</si>
  <si>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</si>
  <si>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</si>
  <si>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</si>
  <si>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</si>
  <si>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</si>
  <si>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</si>
  <si>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</si>
  <si>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</si>
  <si>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</si>
  <si>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</si>
  <si>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</si>
  <si>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</si>
  <si>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</si>
  <si>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</si>
  <si>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</si>
  <si>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</si>
  <si>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</si>
  <si>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</si>
  <si>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</si>
  <si>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</si>
  <si>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</si>
  <si>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</si>
  <si>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</si>
  <si>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</si>
  <si>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</si>
  <si>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</si>
  <si>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</si>
  <si>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</si>
  <si>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</si>
  <si>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</si>
  <si>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</si>
  <si>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</si>
  <si>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</si>
  <si>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</si>
  <si>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</si>
  <si>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</si>
  <si>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</si>
  <si>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</si>
  <si>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</si>
  <si>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</si>
  <si>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</si>
  <si>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</si>
  <si>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</si>
  <si>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</si>
  <si>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</si>
  <si>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</si>
  <si>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</si>
  <si>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</si>
  <si>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</si>
  <si>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</si>
  <si>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</si>
  <si>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</si>
  <si>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</si>
  <si>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</si>
  <si>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</si>
  <si>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</si>
  <si>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</si>
  <si>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</si>
  <si>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</si>
  <si>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</si>
  <si>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</si>
  <si>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</si>
  <si>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</si>
  <si>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</si>
  <si>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</si>
  <si>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</si>
  <si>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</si>
  <si>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</si>
  <si>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</si>
  <si>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</si>
  <si>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</si>
  <si>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</si>
  <si>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</si>
  <si>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</si>
  <si>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</si>
  <si>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</si>
  <si>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</si>
  <si>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</si>
  <si>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</si>
  <si>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</si>
  <si>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</si>
  <si>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</si>
  <si>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</si>
  <si>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</si>
  <si>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</si>
  <si>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</si>
  <si>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</si>
  <si>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</si>
  <si>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</si>
  <si>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</si>
  <si>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</si>
  <si>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</si>
  <si>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</si>
  <si>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</si>
  <si>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</si>
  <si>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</si>
  <si>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</si>
  <si>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</si>
  <si>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</si>
  <si>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</si>
  <si>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</si>
  <si>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</si>
  <si>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</si>
  <si>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</si>
  <si>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</si>
  <si>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</si>
  <si>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</si>
  <si>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</si>
  <si>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</si>
  <si>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</si>
  <si>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</si>
  <si>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</si>
  <si>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</si>
  <si>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</si>
  <si>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</si>
  <si>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</si>
  <si>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</si>
  <si>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</si>
  <si>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</si>
  <si>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</si>
  <si>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</si>
  <si>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</si>
  <si>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</si>
  <si>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</si>
  <si>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</si>
  <si>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</si>
  <si>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</si>
  <si>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</si>
  <si>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</si>
  <si>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</si>
  <si>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</si>
  <si>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</si>
  <si>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</si>
  <si>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</si>
  <si>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</si>
  <si>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</si>
  <si>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</si>
  <si>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</si>
  <si>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</si>
  <si>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</si>
  <si>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</si>
  <si>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</si>
  <si>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</si>
  <si>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</si>
  <si>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</si>
  <si>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</si>
  <si>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</si>
  <si>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</si>
  <si>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</si>
  <si>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</si>
  <si>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</si>
  <si>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</si>
  <si>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</si>
  <si>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</si>
  <si>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</si>
  <si>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</si>
  <si>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</si>
  <si>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</si>
  <si>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</si>
  <si>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</si>
  <si>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</si>
  <si>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</si>
  <si>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</si>
  <si>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</si>
  <si>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</si>
  <si>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</si>
  <si>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</si>
  <si>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</si>
  <si>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</si>
  <si>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</si>
  <si>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</si>
  <si>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</si>
  <si>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</si>
  <si>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</si>
  <si>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</si>
  <si>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</si>
  <si>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</si>
  <si>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</si>
  <si>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</si>
  <si>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</si>
  <si>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</si>
  <si>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</si>
  <si>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</si>
  <si>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</si>
  <si>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</si>
  <si>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</si>
  <si>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</si>
  <si>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</si>
  <si>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</si>
  <si>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</si>
  <si>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</si>
  <si>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</si>
  <si>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</si>
  <si>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</si>
  <si>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</si>
  <si>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</si>
  <si>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</si>
  <si>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</si>
  <si>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</si>
  <si>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</si>
  <si>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</si>
  <si>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</si>
  <si>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</si>
  <si>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</si>
  <si>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</si>
  <si>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</si>
  <si>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</si>
  <si>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</si>
  <si>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</si>
  <si>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</si>
  <si>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</si>
  <si>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</si>
  <si>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</si>
  <si>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</si>
  <si>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</si>
  <si>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</si>
  <si>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</si>
  <si>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</si>
  <si>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</si>
  <si>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</si>
  <si>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</si>
  <si>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</si>
  <si>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</si>
  <si>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</si>
  <si>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</si>
  <si>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</si>
  <si>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</si>
  <si>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</si>
  <si>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</si>
  <si>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</si>
  <si>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</si>
  <si>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</si>
  <si>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</si>
  <si>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</si>
  <si>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</si>
  <si>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</si>
  <si>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</si>
  <si>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</si>
  <si>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</si>
  <si>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</si>
  <si>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</si>
  <si>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</si>
  <si>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</si>
  <si>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</si>
  <si>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</si>
  <si>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</si>
  <si>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</si>
  <si>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</si>
  <si>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</si>
  <si>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</si>
  <si>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</si>
  <si>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</si>
  <si>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</si>
  <si>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</si>
  <si>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</si>
  <si>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</si>
  <si>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</si>
  <si>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</si>
  <si>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</si>
  <si>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</si>
  <si>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</si>
  <si>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</si>
  <si>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</si>
  <si>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</si>
  <si>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</si>
  <si>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</si>
  <si>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</si>
  <si>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</si>
  <si>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</si>
  <si>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</si>
  <si>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</si>
  <si>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</si>
  <si>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</si>
  <si>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</si>
  <si>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</si>
  <si>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</si>
  <si>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</si>
  <si>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</si>
  <si>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</si>
  <si>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</si>
  <si>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</si>
  <si>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</si>
  <si>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</si>
  <si>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</si>
  <si>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</si>
  <si>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</si>
  <si>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</si>
  <si>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</si>
  <si>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</si>
  <si>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</si>
  <si>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</si>
  <si>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</si>
  <si>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</si>
  <si>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</si>
  <si>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</si>
  <si>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</si>
  <si>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</si>
  <si>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</si>
  <si>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</si>
  <si>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</si>
  <si>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</si>
  <si>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</si>
  <si>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</si>
  <si>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</si>
  <si>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</si>
  <si>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</si>
  <si>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</si>
  <si>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</si>
  <si>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</si>
  <si>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</si>
  <si>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</si>
  <si>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</si>
  <si>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</si>
  <si>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</si>
  <si>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</si>
  <si>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</si>
  <si>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</si>
  <si>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</si>
  <si>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</si>
  <si>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</si>
  <si>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</si>
  <si>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</si>
  <si>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</si>
  <si>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</si>
  <si>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</si>
  <si>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</si>
  <si>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</si>
  <si>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</si>
  <si>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</si>
  <si>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</si>
  <si>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</si>
  <si>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</si>
  <si>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</si>
  <si>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</si>
  <si>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</si>
  <si>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</si>
  <si>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</si>
  <si>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</si>
  <si>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</si>
  <si>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</si>
  <si>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</si>
  <si>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</si>
  <si>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</si>
  <si>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</si>
  <si>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</si>
  <si>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</si>
  <si>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</si>
  <si>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</si>
  <si>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</si>
  <si>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</si>
  <si>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</si>
  <si>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</si>
  <si>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</si>
  <si>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</si>
  <si>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</si>
  <si>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</si>
  <si>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</si>
  <si>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</si>
  <si>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</si>
  <si>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</si>
  <si>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</si>
  <si>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</si>
  <si>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</si>
  <si>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</si>
  <si>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</si>
  <si>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</si>
  <si>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</si>
  <si>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</si>
  <si>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</si>
  <si>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</si>
  <si>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</si>
  <si>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</si>
  <si>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</si>
  <si>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</si>
  <si>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</si>
  <si>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</si>
  <si>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</si>
  <si>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</si>
  <si>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</si>
  <si>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</si>
  <si>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</si>
  <si>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</si>
  <si>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</si>
  <si>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</si>
  <si>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</si>
  <si>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</si>
  <si>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</si>
  <si>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</si>
  <si>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</si>
  <si>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</si>
  <si>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</si>
  <si>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</si>
  <si>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</si>
  <si>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</si>
  <si>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</si>
  <si>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</si>
  <si>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</si>
  <si>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</si>
  <si>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</si>
  <si>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</si>
  <si>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</si>
  <si>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</si>
  <si>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</si>
  <si>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</si>
  <si>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</si>
  <si>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</si>
  <si>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</si>
  <si>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</si>
  <si>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</si>
  <si>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</si>
  <si>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</si>
  <si>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</si>
  <si>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</si>
  <si>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</si>
  <si>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</si>
  <si>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</si>
  <si>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</si>
  <si>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</si>
  <si>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</si>
  <si>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</si>
  <si>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</si>
  <si>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</si>
  <si>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</si>
  <si>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</si>
  <si>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</si>
  <si>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</si>
  <si>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</si>
  <si>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</si>
  <si>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</si>
  <si>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</si>
  <si>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</si>
  <si>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</si>
  <si>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</si>
  <si>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</si>
  <si>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</si>
  <si>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</si>
  <si>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</si>
  <si>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</si>
  <si>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</si>
  <si>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</si>
  <si>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</si>
  <si>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</si>
  <si>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</si>
  <si>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</si>
  <si>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</si>
  <si>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</si>
  <si>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</si>
  <si>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</si>
  <si>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</si>
  <si>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</si>
  <si>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</si>
  <si>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</si>
  <si>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</si>
  <si>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</si>
  <si>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</si>
  <si>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</si>
  <si>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</si>
  <si>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</si>
  <si>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</si>
  <si>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</si>
  <si>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</si>
  <si>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</si>
  <si>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</si>
  <si>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</si>
  <si>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</si>
  <si>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</si>
  <si>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</si>
  <si>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</si>
  <si>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</si>
  <si>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</si>
  <si>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</si>
  <si>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</si>
  <si>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</si>
  <si>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</si>
  <si>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</si>
  <si>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</si>
  <si>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</si>
  <si>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</si>
  <si>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</si>
  <si>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</si>
  <si>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</si>
  <si>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</si>
  <si>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</si>
  <si>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</si>
  <si>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</si>
  <si>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</si>
  <si>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</si>
  <si>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</si>
  <si>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</si>
  <si>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</si>
  <si>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</si>
  <si>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</si>
  <si>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</si>
  <si>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</si>
  <si>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</si>
  <si>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</si>
  <si>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</si>
  <si>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</si>
  <si>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</si>
  <si>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</si>
  <si>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</si>
  <si>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</si>
  <si>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</si>
  <si>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</si>
  <si>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</si>
  <si>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</si>
  <si>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</si>
  <si>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</si>
  <si>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</si>
  <si>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</si>
  <si>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</si>
  <si>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</si>
  <si>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</si>
  <si>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</si>
  <si>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</si>
  <si>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</si>
  <si>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</si>
  <si>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</si>
  <si>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</si>
  <si>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</si>
  <si>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</si>
  <si>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</si>
  <si>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</si>
  <si>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</si>
  <si>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</si>
  <si>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</si>
  <si>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</si>
  <si>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</si>
  <si>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</si>
  <si>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</si>
  <si>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</si>
  <si>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</si>
  <si>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</si>
  <si>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</si>
  <si>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</si>
  <si>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</si>
  <si>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</si>
  <si>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</si>
  <si>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</si>
  <si>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</si>
  <si>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</si>
  <si>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</si>
  <si>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</si>
  <si>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</si>
  <si>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</si>
  <si>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</si>
  <si>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</si>
  <si>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</si>
  <si>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</si>
  <si>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</si>
  <si>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</si>
  <si>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</si>
  <si>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</si>
  <si>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</si>
  <si>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</si>
  <si>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</si>
  <si>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</si>
  <si>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</si>
  <si>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</si>
  <si>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</si>
  <si>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</si>
  <si>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</si>
  <si>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</si>
  <si>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</si>
  <si>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</si>
  <si>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</si>
  <si>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</si>
  <si>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</si>
  <si>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</si>
  <si>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</si>
  <si>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</si>
  <si>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</si>
  <si>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</si>
  <si>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</si>
  <si>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</si>
  <si>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</si>
  <si>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</si>
  <si>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</si>
  <si>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</si>
  <si>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</si>
  <si>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</si>
  <si>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</si>
  <si>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</si>
  <si>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</si>
  <si>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</si>
  <si>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</si>
  <si>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</si>
  <si>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</si>
  <si>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</si>
  <si>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</si>
  <si>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</si>
  <si>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</si>
  <si>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</si>
  <si>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</si>
  <si>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</si>
  <si>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</si>
  <si>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</si>
  <si>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</si>
  <si>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</si>
  <si>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</si>
  <si>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</si>
  <si>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</si>
  <si>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</si>
  <si>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</si>
  <si>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</si>
  <si>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</si>
  <si>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</si>
  <si>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</si>
  <si>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</si>
  <si>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</si>
  <si>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</si>
  <si>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</si>
  <si>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</si>
  <si>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</si>
  <si>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</si>
  <si>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</si>
  <si>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</si>
  <si>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</si>
  <si>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</si>
  <si>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</si>
  <si>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</si>
  <si>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</si>
  <si>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</si>
  <si>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</si>
  <si>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</si>
  <si>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</si>
  <si>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</si>
  <si>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</si>
  <si>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</si>
  <si>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</si>
  <si>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</si>
  <si>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</si>
  <si>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</si>
  <si>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</si>
  <si>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</si>
  <si>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</si>
  <si>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</si>
  <si>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</si>
  <si>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</si>
  <si>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</si>
  <si>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</si>
  <si>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</si>
  <si>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</si>
  <si>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</si>
  <si>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</si>
  <si>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</si>
  <si>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</si>
  <si>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</si>
  <si>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</si>
  <si>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</si>
  <si>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</si>
  <si>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</si>
  <si>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</si>
  <si>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</si>
  <si>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</si>
  <si>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</si>
  <si>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</si>
  <si>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</si>
  <si>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</si>
  <si>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</si>
  <si>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</si>
  <si>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</si>
  <si>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</si>
  <si>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</si>
  <si>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</si>
  <si>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</si>
  <si>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</si>
  <si>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</si>
  <si>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</si>
  <si>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</si>
  <si>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</si>
  <si>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</si>
  <si>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</si>
  <si>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</si>
  <si>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</si>
  <si>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</si>
  <si>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</si>
  <si>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</si>
  <si>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</si>
  <si>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</si>
  <si>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</si>
  <si>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</si>
  <si>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</si>
  <si>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</si>
  <si>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</si>
  <si>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</si>
  <si>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</si>
  <si>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</si>
  <si>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</si>
  <si>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</si>
  <si>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</si>
  <si>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</si>
  <si>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</si>
  <si>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</si>
  <si>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</si>
  <si>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</si>
  <si>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</si>
  <si>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</si>
  <si>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</si>
  <si>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</si>
  <si>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</si>
  <si>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</si>
  <si>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</si>
  <si>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</si>
  <si>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</si>
  <si>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</si>
  <si>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</si>
  <si>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</si>
  <si>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</si>
  <si>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</si>
  <si>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</si>
  <si>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</si>
  <si>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</si>
  <si>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</si>
  <si>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</si>
  <si>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</si>
  <si>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</si>
  <si>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</si>
  <si>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</si>
  <si>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</si>
  <si>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</si>
  <si>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</si>
  <si>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</si>
  <si>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</si>
  <si>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</si>
  <si>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</si>
  <si>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</si>
  <si>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</si>
  <si>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</si>
  <si>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</si>
  <si>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</si>
  <si>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</si>
  <si>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</si>
  <si>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</si>
  <si>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</si>
  <si>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</si>
  <si>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</si>
  <si>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</si>
  <si>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</si>
  <si>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</si>
  <si>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</si>
  <si>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</si>
  <si>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</si>
  <si>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</si>
  <si>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</si>
  <si>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</si>
  <si>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</si>
  <si>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</si>
  <si>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</si>
  <si>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</si>
  <si>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</si>
  <si>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</si>
  <si>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</si>
  <si>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</si>
  <si>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</si>
  <si>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</si>
  <si>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</si>
  <si>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</si>
  <si>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</si>
  <si>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</si>
  <si>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</si>
  <si>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</si>
  <si>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</si>
  <si>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</si>
  <si>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</si>
  <si>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</si>
  <si>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</si>
  <si>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</si>
  <si>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</si>
  <si>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</si>
  <si>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</si>
  <si>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</si>
  <si>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</si>
  <si>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</si>
  <si>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</si>
  <si>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</si>
  <si>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</si>
  <si>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</si>
  <si>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</si>
  <si>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</si>
  <si>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</si>
  <si>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</si>
  <si>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</si>
  <si>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</si>
  <si>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</si>
  <si>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</si>
  <si>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</si>
  <si>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</si>
  <si>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</si>
  <si>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</si>
  <si>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</si>
  <si>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</si>
  <si>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</si>
  <si>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</si>
  <si>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</si>
  <si>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</si>
  <si>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</si>
  <si>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</si>
  <si>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</si>
  <si>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</si>
  <si>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</si>
  <si>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</si>
  <si>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</si>
  <si>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</si>
  <si>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</si>
  <si>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</si>
  <si>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</si>
  <si>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</si>
  <si>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</si>
  <si>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</si>
  <si>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</si>
  <si>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</si>
  <si>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</si>
  <si>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</si>
  <si>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</si>
  <si>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</si>
  <si>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</si>
  <si>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</si>
  <si>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</si>
  <si>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</si>
  <si>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</si>
  <si>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</si>
  <si>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</si>
  <si>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</si>
  <si>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</si>
  <si>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</si>
  <si>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</si>
  <si>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</si>
  <si>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</si>
  <si>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</si>
  <si>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</si>
  <si>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</si>
  <si>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</si>
  <si>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</si>
  <si>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</si>
  <si>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</si>
  <si>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</si>
  <si>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</si>
  <si>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</si>
  <si>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</si>
  <si>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</si>
  <si>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</si>
  <si>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</si>
  <si>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</si>
  <si>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</si>
  <si>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</si>
  <si>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</si>
  <si>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</si>
  <si>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</si>
  <si>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</si>
  <si>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</si>
  <si>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</si>
  <si>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</si>
  <si>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</si>
  <si>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</si>
  <si>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</si>
  <si>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</si>
  <si>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</si>
  <si>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</si>
  <si>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</si>
  <si>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</si>
  <si>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</si>
  <si>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</si>
  <si>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</si>
  <si>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</si>
  <si>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</si>
  <si>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</si>
  <si>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</si>
  <si>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</si>
  <si>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</si>
  <si>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</si>
  <si>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</si>
  <si>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</si>
  <si>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</si>
  <si>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</si>
  <si>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</si>
  <si>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</si>
  <si>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</si>
  <si>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</si>
  <si>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</si>
  <si>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</si>
  <si>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</si>
  <si>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</si>
  <si>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</si>
  <si>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</si>
  <si>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</si>
  <si>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</si>
  <si>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</si>
  <si>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</si>
  <si>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</si>
  <si>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</si>
  <si>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</si>
  <si>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</si>
  <si>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</si>
  <si>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</si>
  <si>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</si>
  <si>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</si>
  <si>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</si>
  <si>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</si>
  <si>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</si>
  <si>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</si>
  <si>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</si>
  <si>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</si>
  <si>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</si>
  <si>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</si>
  <si>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</si>
  <si>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</si>
  <si>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</si>
  <si>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</si>
  <si>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</si>
  <si>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</si>
  <si>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</si>
  <si>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</si>
  <si>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</si>
  <si>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</si>
  <si>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</si>
  <si>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</si>
  <si>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</si>
  <si>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</si>
  <si>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</si>
  <si>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</si>
  <si>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</si>
  <si>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</si>
  <si>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</si>
  <si>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</si>
  <si>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</si>
  <si>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</si>
  <si>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</si>
  <si>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</si>
  <si>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</si>
  <si>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</si>
  <si>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</si>
  <si>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</si>
  <si>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</si>
  <si>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</si>
  <si>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</si>
  <si>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</si>
  <si>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</si>
  <si>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</si>
  <si>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</si>
  <si>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</si>
  <si>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</si>
  <si>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</si>
  <si>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</si>
  <si>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</si>
  <si>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</si>
  <si>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</si>
  <si>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</si>
  <si>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</si>
  <si>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</si>
  <si>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</si>
  <si>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</si>
  <si>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</si>
  <si>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</si>
  <si>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</si>
  <si>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</si>
  <si>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</si>
  <si>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</si>
  <si>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</si>
  <si>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</si>
  <si>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</si>
  <si>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</si>
  <si>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</si>
  <si>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</si>
  <si>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</si>
  <si>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</si>
  <si>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</si>
  <si>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</si>
  <si>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</si>
  <si>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</si>
  <si>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</si>
  <si>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</si>
  <si>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</si>
  <si>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</si>
  <si>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</si>
  <si>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</si>
  <si>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</si>
  <si>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</si>
  <si>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</si>
  <si>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</si>
  <si>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</si>
  <si>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</si>
  <si>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</si>
  <si>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</si>
  <si>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</si>
  <si>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</si>
  <si>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</si>
  <si>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</si>
  <si>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</si>
  <si>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</si>
  <si>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</si>
  <si>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</si>
  <si>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</si>
  <si>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</si>
  <si>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</si>
  <si>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</si>
  <si>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</si>
  <si>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</si>
  <si>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</si>
  <si>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</si>
  <si>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</si>
  <si>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</si>
  <si>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</si>
  <si>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</si>
  <si>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</si>
  <si>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</si>
  <si>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</si>
  <si>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</si>
  <si>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</si>
  <si>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</si>
  <si>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</si>
  <si>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</si>
  <si>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</si>
  <si>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</si>
  <si>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</si>
  <si>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</si>
  <si>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</si>
  <si>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</si>
  <si>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</si>
  <si>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</si>
  <si>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</si>
  <si>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</si>
  <si>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</si>
  <si>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</si>
  <si>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</si>
  <si>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</si>
  <si>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</si>
  <si>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</si>
  <si>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</si>
  <si>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</si>
  <si>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</si>
  <si>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</si>
  <si>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</si>
  <si>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</si>
  <si>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</si>
  <si>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</si>
  <si>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</si>
  <si>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</si>
  <si>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</si>
  <si>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</si>
  <si>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</si>
  <si>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</si>
  <si>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</si>
  <si>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</si>
  <si>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</si>
  <si>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</si>
  <si>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</si>
  <si>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</si>
  <si>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</si>
  <si>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</si>
  <si>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</si>
  <si>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</si>
  <si>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</si>
  <si>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</si>
  <si>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</si>
  <si>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</si>
  <si>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</si>
  <si>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</si>
  <si>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</si>
  <si>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</si>
  <si>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</si>
  <si>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</si>
  <si>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</si>
  <si>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</si>
  <si>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</si>
  <si>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</si>
  <si>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</si>
  <si>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</si>
  <si>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</si>
  <si>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</si>
  <si>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</si>
  <si>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</si>
  <si>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</si>
  <si>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</si>
  <si>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</si>
  <si>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</si>
  <si>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</si>
  <si>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</si>
  <si>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</si>
  <si>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</si>
  <si>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</si>
  <si>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</si>
  <si>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</si>
  <si>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</si>
  <si>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</si>
  <si>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</si>
  <si>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</si>
  <si>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</si>
  <si>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</si>
  <si>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</si>
  <si>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</si>
  <si>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</si>
  <si>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</si>
  <si>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</si>
  <si>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</si>
  <si>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</si>
  <si>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</si>
  <si>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</si>
  <si>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</si>
  <si>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</si>
  <si>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</si>
  <si>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</si>
  <si>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</si>
  <si>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</si>
  <si>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</si>
  <si>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</si>
  <si>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</si>
  <si>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</si>
  <si>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</si>
  <si>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</si>
  <si>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</si>
  <si>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</si>
  <si>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</si>
  <si>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</si>
  <si>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</si>
  <si>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</si>
  <si>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</si>
  <si>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</si>
  <si>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</si>
  <si>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</si>
  <si>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</si>
  <si>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</si>
  <si>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</si>
  <si>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</si>
  <si>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</si>
  <si>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</si>
  <si>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</si>
  <si>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</si>
  <si>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</si>
  <si>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</si>
  <si>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</si>
  <si>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</si>
  <si>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</si>
  <si>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</si>
  <si>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</si>
  <si>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</si>
  <si>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</si>
  <si>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</si>
  <si>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</si>
  <si>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</si>
  <si>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</si>
  <si>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</si>
  <si>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</si>
  <si>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</si>
  <si>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</si>
  <si>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</si>
  <si>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</si>
  <si>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</si>
  <si>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</si>
  <si>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</si>
  <si>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</si>
  <si>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</si>
  <si>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</si>
  <si>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</si>
  <si>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</si>
  <si>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</si>
  <si>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</si>
  <si>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</si>
  <si>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</si>
  <si>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</si>
  <si>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</si>
  <si>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</si>
  <si>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</si>
  <si>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</si>
  <si>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</si>
  <si>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</si>
  <si>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</si>
  <si>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</si>
  <si>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</si>
  <si>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</si>
  <si>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</si>
  <si>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</si>
  <si>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</si>
  <si>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</si>
  <si>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</si>
  <si>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</si>
  <si>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</si>
  <si>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</si>
  <si>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</si>
  <si>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</si>
  <si>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</si>
  <si>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</si>
  <si>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</si>
  <si>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</si>
  <si>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</si>
  <si>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</si>
  <si>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</si>
  <si>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</si>
  <si>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</si>
  <si>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</si>
  <si>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</si>
  <si>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</si>
  <si>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</si>
  <si>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</si>
  <si>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</si>
  <si>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</si>
  <si>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</si>
  <si>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</si>
  <si>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</si>
  <si>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</si>
  <si>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</si>
  <si>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</si>
  <si>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</si>
  <si>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</si>
  <si>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</si>
  <si>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</si>
  <si>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</si>
  <si>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</si>
  <si>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</si>
  <si>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</si>
  <si>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</si>
  <si>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</si>
  <si>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</si>
  <si>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</si>
  <si>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</si>
  <si>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</si>
  <si>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</si>
  <si>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</si>
  <si>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</si>
  <si>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</si>
  <si>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</si>
  <si>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</si>
  <si>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</si>
  <si>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</si>
  <si>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</si>
  <si>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</si>
  <si>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</si>
  <si>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</si>
  <si>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</si>
  <si>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</si>
  <si>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</si>
  <si>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</si>
  <si>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</si>
  <si>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</si>
  <si>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</si>
  <si>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</si>
  <si>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</si>
  <si>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</si>
  <si>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</si>
  <si>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</si>
  <si>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</si>
  <si>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</si>
  <si>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</si>
  <si>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</si>
  <si>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</si>
  <si>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</si>
  <si>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</si>
  <si>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</si>
  <si>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</si>
  <si>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</si>
  <si>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</si>
  <si>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</si>
  <si>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</si>
  <si>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</si>
  <si>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</si>
  <si>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</si>
  <si>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</si>
  <si>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</si>
  <si>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</si>
  <si>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</si>
  <si>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</si>
  <si>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</si>
  <si>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</si>
  <si>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</si>
  <si>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</si>
  <si>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</si>
  <si>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</si>
  <si>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</si>
  <si>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</si>
  <si>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</si>
  <si>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</si>
  <si>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</si>
  <si>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</si>
  <si>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</si>
  <si>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</si>
  <si>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</si>
  <si>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</si>
  <si>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</si>
  <si>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</si>
  <si>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</si>
  <si>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</si>
  <si>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</si>
  <si>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</si>
  <si>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</si>
  <si>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</si>
  <si>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</si>
  <si>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</si>
  <si>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</si>
  <si>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</si>
  <si>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</si>
  <si>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</si>
  <si>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</si>
  <si>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</si>
  <si>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</si>
  <si>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</si>
  <si>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</si>
  <si>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</si>
  <si>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</si>
  <si>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</si>
  <si>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</si>
  <si>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</si>
  <si>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</si>
  <si>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</si>
  <si>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</si>
  <si>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</si>
  <si>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</si>
  <si>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</si>
  <si>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</si>
  <si>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</si>
  <si>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</si>
  <si>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</si>
  <si>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</si>
  <si>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</si>
  <si>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</si>
  <si>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</si>
  <si>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</si>
  <si>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</si>
  <si>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</si>
  <si>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</si>
  <si>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</si>
  <si>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</si>
  <si>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</si>
  <si>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</si>
  <si>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</si>
  <si>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</si>
  <si>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</si>
  <si>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</si>
  <si>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</si>
  <si>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</si>
  <si>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</si>
  <si>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</si>
  <si>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</si>
  <si>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</si>
  <si>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</si>
  <si>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</si>
  <si>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</si>
  <si>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</si>
  <si>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</si>
  <si>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</si>
  <si>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</si>
  <si>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</si>
  <si>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</si>
  <si>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</si>
  <si>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</si>
  <si>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</si>
  <si>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</si>
  <si>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</si>
  <si>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</si>
  <si>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</si>
  <si>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</si>
  <si>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</si>
  <si>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</si>
  <si>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</si>
  <si>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</si>
  <si>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</si>
  <si>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</si>
  <si>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</si>
  <si>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</si>
  <si>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</si>
  <si>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</si>
  <si>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</si>
  <si>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</si>
  <si>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</si>
  <si>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</si>
  <si>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</si>
  <si>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</si>
  <si>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</si>
  <si>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</si>
  <si>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</si>
  <si>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</si>
  <si>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</si>
  <si>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</si>
  <si>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</si>
  <si>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</si>
  <si>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</si>
  <si>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</si>
  <si>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</si>
  <si>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</si>
  <si>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</si>
  <si>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</si>
  <si>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</si>
  <si>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</si>
  <si>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</si>
  <si>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</si>
  <si>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</si>
  <si>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</si>
  <si>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</si>
  <si>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</si>
  <si>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</si>
  <si>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</si>
  <si>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</si>
  <si>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</si>
  <si>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</si>
  <si>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</si>
  <si>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</si>
  <si>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</si>
  <si>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</si>
  <si>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</si>
  <si>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</si>
  <si>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</si>
  <si>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</si>
  <si>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</si>
  <si>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</si>
  <si>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</si>
  <si>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</si>
  <si>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</si>
  <si>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</si>
  <si>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</si>
  <si>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</si>
  <si>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</si>
  <si>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</si>
  <si>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</si>
  <si>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</si>
  <si>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</si>
  <si>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</si>
  <si>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</si>
  <si>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</si>
  <si>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</si>
  <si>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</si>
  <si>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</si>
  <si>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</si>
  <si>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</si>
  <si>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</si>
  <si>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</si>
  <si>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</si>
  <si>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</si>
  <si>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</si>
  <si>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</si>
  <si>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</si>
  <si>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</si>
  <si>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</si>
  <si>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</si>
  <si>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</si>
  <si>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</si>
  <si>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</si>
  <si>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</si>
  <si>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</si>
  <si>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</si>
  <si>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</si>
  <si>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</si>
  <si>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</si>
  <si>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</si>
  <si>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</si>
  <si>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</si>
  <si>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</si>
  <si>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</si>
  <si>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</si>
  <si>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</si>
  <si>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</si>
  <si>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</si>
  <si>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</si>
  <si>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</si>
  <si>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</si>
  <si>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</si>
  <si>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</si>
  <si>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</si>
  <si>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</si>
  <si>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</si>
  <si>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</si>
  <si>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</si>
  <si>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</si>
  <si>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</si>
  <si>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</si>
  <si>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</si>
  <si>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</si>
  <si>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</si>
  <si>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</si>
  <si>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</si>
  <si>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</si>
  <si>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</si>
  <si>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</si>
  <si>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</si>
  <si>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</si>
  <si>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</si>
  <si>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</si>
  <si>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</si>
  <si>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</si>
  <si>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</si>
  <si>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</si>
  <si>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</si>
  <si>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</si>
  <si>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</si>
  <si>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</si>
  <si>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</si>
  <si>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</si>
  <si>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</si>
  <si>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</si>
  <si>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</si>
  <si>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</si>
  <si>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</si>
  <si>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</si>
  <si>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</si>
  <si>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</si>
  <si>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</si>
  <si>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</si>
  <si>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</si>
  <si>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</si>
  <si>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</si>
  <si>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</si>
  <si>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</si>
  <si>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</si>
  <si>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</si>
  <si>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</si>
  <si>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</si>
  <si>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</si>
  <si>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</si>
  <si>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</si>
  <si>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</si>
  <si>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</si>
  <si>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</si>
  <si>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</si>
  <si>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</si>
  <si>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</si>
  <si>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</si>
  <si>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</si>
  <si>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</si>
  <si>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</si>
  <si>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</si>
  <si>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</si>
  <si>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</si>
  <si>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</si>
  <si>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</si>
  <si>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</si>
  <si>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</si>
  <si>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</si>
  <si>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</si>
  <si>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</si>
  <si>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</si>
  <si>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</si>
  <si>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</si>
  <si>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</si>
  <si>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</si>
  <si>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</si>
  <si>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</si>
  <si>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</si>
  <si>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</si>
  <si>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</si>
  <si>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</si>
  <si>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</si>
  <si>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</si>
  <si>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</si>
  <si>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</si>
  <si>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</si>
  <si>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</si>
  <si>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</si>
  <si>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</si>
  <si>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</si>
  <si>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</si>
  <si>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</si>
  <si>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</si>
  <si>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</si>
  <si>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</si>
  <si>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</si>
  <si>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</si>
  <si>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</si>
  <si>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</si>
  <si>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</si>
  <si>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</si>
  <si>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</si>
  <si>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</si>
  <si>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</si>
  <si>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</si>
  <si>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</si>
  <si>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</si>
  <si>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</si>
  <si>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</si>
  <si>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</si>
  <si>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</si>
  <si>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</si>
  <si>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</si>
  <si>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</si>
  <si>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</si>
  <si>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</si>
  <si>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</si>
  <si>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</si>
  <si>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</si>
  <si>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</si>
  <si>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</si>
  <si>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</si>
  <si>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</si>
  <si>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</si>
  <si>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</si>
  <si>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</si>
  <si>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</si>
  <si>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</si>
  <si>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</si>
  <si>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</si>
  <si>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</si>
  <si>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</si>
  <si>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</si>
  <si>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</si>
  <si>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</si>
  <si>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</si>
  <si>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</si>
  <si>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</si>
  <si>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</si>
  <si>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</si>
  <si>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</si>
  <si>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</si>
  <si>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</si>
  <si>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</si>
  <si>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</si>
  <si>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</si>
  <si>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</si>
  <si>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</si>
  <si>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</si>
  <si>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</si>
  <si>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</si>
  <si>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</si>
  <si>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</si>
  <si>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</si>
  <si>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</si>
  <si>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</si>
  <si>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</si>
  <si>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</si>
  <si>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</si>
  <si>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</si>
  <si>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</si>
  <si>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</si>
  <si>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</si>
  <si>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</si>
  <si>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</si>
  <si>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</si>
  <si>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</si>
  <si>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</si>
  <si>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</si>
  <si>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</si>
  <si>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</si>
  <si>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</si>
  <si>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</si>
  <si>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</si>
  <si>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</si>
  <si>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</si>
  <si>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</si>
  <si>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</si>
  <si>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</si>
  <si>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</si>
  <si>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</si>
  <si>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</si>
  <si>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</si>
  <si>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</si>
  <si>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</si>
  <si>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</si>
  <si>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</si>
  <si>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</si>
  <si>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</si>
  <si>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</si>
  <si>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</si>
  <si>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</si>
  <si>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</si>
  <si>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</si>
  <si>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</si>
  <si>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</si>
  <si>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</si>
  <si>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</si>
  <si>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</si>
  <si>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</si>
  <si>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</si>
  <si>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</si>
  <si>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</si>
  <si>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</si>
  <si>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</si>
  <si>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</si>
  <si>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</si>
  <si>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</si>
  <si>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</si>
  <si>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</si>
  <si>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</si>
  <si>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</si>
  <si>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</si>
  <si>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</si>
  <si>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</si>
  <si>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</si>
  <si>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</si>
  <si>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</si>
  <si>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</si>
  <si>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</si>
  <si>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</si>
  <si>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</si>
  <si>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</si>
  <si>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</si>
  <si>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</si>
  <si>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</si>
  <si>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</si>
  <si>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</si>
  <si>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</si>
  <si>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</si>
  <si>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</si>
  <si>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</si>
  <si>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</si>
  <si>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</si>
  <si>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</si>
  <si>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</si>
  <si>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</si>
  <si>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</si>
  <si>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</si>
  <si>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</si>
  <si>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</si>
  <si>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</si>
  <si>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</si>
  <si>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</si>
  <si>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</si>
  <si>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</si>
  <si>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</si>
  <si>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</si>
  <si>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</si>
  <si>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</si>
  <si>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</si>
  <si>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</si>
  <si>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</si>
  <si>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</si>
  <si>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</si>
  <si>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</si>
  <si>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</si>
  <si>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</si>
  <si>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</si>
  <si>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</si>
  <si>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</si>
  <si>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</si>
  <si>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</si>
  <si>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</si>
  <si>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</si>
  <si>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</si>
  <si>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</si>
  <si>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</si>
  <si>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</si>
  <si>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</si>
  <si>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</si>
  <si>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</si>
  <si>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</si>
  <si>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</si>
  <si>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</si>
  <si>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</si>
  <si>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</si>
  <si>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</si>
  <si>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</si>
  <si>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</si>
  <si>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</si>
  <si>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</si>
  <si>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</si>
  <si>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</si>
  <si>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</si>
  <si>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</si>
  <si>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</si>
  <si>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</si>
  <si>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</si>
  <si>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</si>
  <si>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</si>
  <si>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</si>
  <si>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</si>
  <si>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</si>
  <si>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</si>
  <si>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</si>
  <si>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</si>
  <si>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</si>
  <si>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</si>
  <si>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</si>
  <si>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</si>
  <si>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</si>
  <si>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</si>
  <si>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</si>
  <si>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</si>
  <si>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</si>
  <si>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</si>
  <si>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</si>
  <si>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</si>
  <si>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</si>
  <si>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</si>
  <si>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</si>
  <si>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</si>
  <si>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</si>
  <si>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</si>
  <si>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</si>
  <si>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</si>
  <si>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</si>
  <si>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</si>
  <si>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</si>
  <si>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</si>
  <si>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</si>
  <si>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</si>
  <si>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</si>
  <si>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</si>
  <si>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</si>
  <si>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</si>
  <si>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</si>
  <si>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</si>
  <si>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</si>
  <si>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</si>
  <si>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</si>
  <si>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</si>
  <si>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</si>
  <si>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</si>
  <si>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</si>
  <si>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</si>
  <si>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</si>
  <si>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</si>
  <si>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</si>
  <si>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</si>
  <si>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</si>
  <si>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</si>
  <si>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</si>
  <si>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</si>
  <si>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</si>
  <si>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</si>
  <si>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</si>
  <si>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</si>
  <si>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</si>
  <si>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</si>
  <si>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</si>
  <si>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</si>
  <si>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</si>
  <si>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</si>
  <si>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</si>
  <si>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</si>
  <si>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</si>
  <si>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</si>
  <si>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</si>
  <si>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</si>
  <si>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</si>
  <si>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</si>
  <si>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</si>
  <si>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</si>
  <si>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</si>
  <si>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</si>
  <si>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</si>
  <si>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</si>
  <si>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</si>
  <si>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</si>
  <si>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</si>
  <si>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</si>
  <si>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</si>
  <si>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</si>
  <si>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</si>
  <si>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</si>
  <si>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</si>
  <si>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</si>
  <si>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</si>
  <si>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</si>
  <si>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</si>
  <si>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</si>
  <si>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</si>
  <si>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</si>
  <si>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</si>
  <si>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</si>
  <si>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</si>
  <si>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</si>
  <si>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</si>
  <si>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</si>
  <si>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</si>
  <si>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</si>
  <si>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</si>
  <si>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</si>
  <si>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</si>
  <si>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</si>
  <si>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</si>
  <si>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</si>
  <si>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</si>
  <si>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</si>
  <si>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</si>
  <si>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</si>
  <si>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</si>
  <si>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</si>
  <si>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</si>
  <si>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</si>
  <si>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</si>
  <si>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</si>
  <si>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</si>
  <si>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</si>
  <si>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</si>
  <si>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</si>
  <si>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</si>
  <si>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</si>
  <si>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</si>
  <si>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</si>
  <si>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</si>
  <si>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</si>
  <si>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</si>
  <si>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</si>
  <si>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</si>
  <si>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</si>
  <si>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</si>
  <si>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</si>
  <si>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</si>
  <si>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</si>
  <si>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</si>
  <si>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</si>
  <si>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</si>
  <si>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</si>
  <si>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</si>
  <si>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</si>
  <si>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</si>
  <si>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</si>
  <si>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</si>
  <si>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</si>
  <si>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</si>
  <si>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</si>
  <si>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</si>
  <si>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</si>
  <si>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</si>
  <si>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</si>
  <si>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</si>
  <si>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</si>
  <si>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</si>
  <si>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</si>
  <si>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</si>
  <si>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</si>
  <si>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</si>
  <si>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</si>
  <si>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</si>
  <si>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</si>
  <si>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</si>
  <si>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</si>
  <si>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</si>
  <si>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</si>
  <si>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</si>
  <si>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</si>
  <si>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</si>
  <si>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</si>
  <si>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</si>
  <si>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</si>
  <si>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</si>
  <si>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</si>
  <si>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</si>
  <si>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</si>
  <si>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</si>
  <si>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</si>
  <si>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</si>
  <si>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</si>
  <si>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</si>
  <si>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</si>
  <si>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</si>
  <si>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</si>
  <si>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</si>
  <si>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</si>
  <si>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</si>
  <si>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</si>
  <si>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</si>
  <si>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</si>
  <si>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</si>
  <si>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</si>
  <si>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</si>
  <si>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</si>
  <si>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</si>
  <si>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</si>
  <si>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</si>
  <si>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</si>
  <si>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</si>
  <si>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</si>
  <si>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</si>
  <si>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</si>
  <si>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</si>
  <si>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</si>
  <si>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</si>
  <si>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</si>
  <si>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</si>
  <si>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</si>
  <si>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</si>
  <si>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</si>
  <si>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</si>
  <si>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</si>
  <si>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</si>
  <si>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</si>
  <si>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</si>
  <si>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</si>
  <si>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</si>
  <si>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</si>
  <si>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</si>
  <si>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</si>
  <si>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</si>
  <si>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</si>
  <si>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</si>
  <si>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</si>
  <si>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</si>
  <si>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</si>
  <si>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</si>
  <si>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</si>
  <si>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</si>
  <si>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</si>
  <si>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</si>
  <si>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</si>
  <si>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</si>
  <si>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</si>
  <si>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</si>
  <si>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</si>
  <si>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</si>
  <si>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</si>
  <si>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</si>
  <si>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</si>
  <si>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</si>
  <si>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</si>
  <si>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</si>
  <si>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</si>
  <si>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</si>
  <si>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</si>
  <si>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</si>
  <si>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</si>
  <si>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</si>
  <si>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</si>
  <si>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</si>
  <si>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</si>
  <si>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</si>
  <si>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</si>
  <si>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</si>
  <si>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</si>
  <si>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</si>
  <si>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</si>
  <si>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</si>
  <si>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</si>
  <si>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</si>
  <si>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</si>
  <si>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</si>
  <si>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</si>
  <si>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</si>
  <si>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</si>
  <si>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</si>
  <si>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</si>
  <si>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</si>
  <si>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</si>
  <si>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</si>
  <si>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</si>
  <si>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</si>
  <si>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</si>
  <si>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</si>
  <si>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</si>
  <si>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</si>
  <si>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</si>
  <si>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</si>
  <si>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</si>
  <si>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</si>
  <si>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</si>
  <si>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</si>
  <si>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</si>
  <si>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</si>
  <si>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</si>
  <si>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</si>
  <si>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</si>
  <si>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</si>
  <si>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</si>
  <si>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</si>
  <si>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</si>
  <si>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</si>
  <si>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</si>
  <si>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</si>
  <si>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</si>
  <si>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</si>
  <si>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</si>
  <si>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</si>
  <si>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</si>
  <si>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</si>
  <si>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</si>
  <si>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</si>
  <si>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</si>
  <si>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</si>
  <si>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</si>
  <si>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</si>
  <si>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</si>
  <si>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</si>
  <si>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</si>
  <si>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</si>
  <si>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</si>
  <si>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</si>
  <si>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</si>
  <si>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</si>
  <si>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</si>
  <si>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</si>
  <si>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</si>
  <si>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</si>
  <si>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</si>
  <si>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</si>
  <si>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</si>
  <si>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</si>
  <si>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</si>
  <si>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</si>
  <si>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</si>
  <si>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</si>
  <si>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</si>
  <si>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</si>
  <si>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</si>
  <si>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</si>
  <si>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</si>
  <si>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</si>
  <si>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</si>
  <si>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</si>
  <si>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</si>
  <si>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</si>
  <si>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</si>
  <si>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</si>
  <si>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</si>
  <si>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</si>
  <si>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</si>
  <si>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</si>
  <si>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</si>
  <si>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</si>
  <si>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</si>
  <si>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</si>
  <si>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</si>
  <si>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</si>
  <si>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</si>
  <si>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</si>
  <si>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</si>
  <si>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</si>
  <si>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</si>
  <si>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</si>
  <si>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</si>
  <si>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</si>
  <si>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</si>
  <si>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</si>
  <si>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</si>
  <si>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</si>
  <si>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</si>
  <si>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</si>
  <si>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</si>
  <si>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</si>
  <si>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</si>
  <si>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</si>
  <si>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</si>
  <si>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</si>
  <si>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</si>
  <si>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</si>
  <si>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</si>
  <si>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</si>
  <si>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</si>
  <si>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</si>
  <si>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</si>
  <si>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</si>
  <si>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</si>
  <si>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</si>
  <si>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</si>
  <si>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</si>
  <si>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</si>
  <si>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</si>
  <si>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</si>
  <si>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</si>
  <si>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</si>
  <si>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</si>
  <si>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</si>
  <si>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</si>
  <si>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</si>
  <si>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</si>
  <si>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</si>
  <si>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</si>
  <si>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</si>
  <si>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</si>
  <si>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</si>
  <si>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</si>
  <si>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</si>
  <si>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</si>
  <si>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</si>
  <si>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</si>
  <si>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</si>
  <si>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</si>
  <si>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</si>
  <si>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</si>
  <si>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</si>
  <si>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</si>
  <si>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</si>
  <si>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</si>
  <si>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</si>
  <si>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</si>
  <si>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</si>
  <si>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</si>
  <si>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</si>
  <si>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</si>
  <si>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</si>
  <si>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</si>
  <si>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</si>
  <si>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</si>
  <si>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</si>
  <si>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</si>
  <si>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</si>
  <si>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</si>
  <si>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</si>
  <si>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</si>
  <si>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</si>
  <si>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</si>
  <si>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</si>
  <si>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</si>
  <si>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</si>
  <si>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</si>
  <si>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</si>
  <si>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</si>
  <si>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</si>
  <si>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</si>
  <si>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</si>
  <si>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</si>
  <si>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</si>
  <si>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</si>
  <si>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</si>
  <si>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</si>
  <si>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</si>
  <si>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</si>
  <si>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</si>
  <si>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</si>
  <si>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</si>
  <si>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</si>
  <si>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</si>
  <si>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</si>
  <si>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</si>
  <si>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</si>
  <si>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</si>
  <si>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</si>
  <si>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</si>
  <si>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</si>
  <si>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</si>
  <si>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</si>
  <si>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</si>
  <si>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</si>
  <si>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</si>
  <si>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</si>
  <si>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</si>
  <si>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</si>
  <si>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</si>
  <si>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</si>
  <si>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</si>
  <si>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</si>
  <si>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</si>
  <si>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</si>
  <si>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</si>
  <si>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</si>
  <si>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</si>
  <si>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</si>
  <si>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</si>
  <si>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</si>
  <si>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</si>
  <si>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</si>
  <si>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</si>
  <si>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</si>
  <si>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</si>
  <si>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</si>
  <si>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</si>
  <si>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</si>
  <si>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</si>
  <si>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</si>
  <si>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</si>
  <si>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</si>
  <si>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</si>
  <si>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</si>
  <si>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</si>
  <si>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</si>
  <si>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</si>
  <si>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</si>
  <si>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</si>
  <si>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</si>
  <si>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</si>
  <si>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</si>
  <si>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</si>
  <si>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</si>
  <si>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</si>
  <si>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</si>
  <si>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</si>
  <si>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</si>
  <si>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</si>
  <si>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</si>
  <si>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</si>
  <si>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</si>
  <si>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</si>
  <si>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</si>
  <si>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</si>
  <si>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</si>
  <si>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</si>
  <si>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</si>
  <si>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</si>
  <si>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</si>
  <si>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</si>
  <si>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</si>
  <si>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</si>
  <si>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</si>
  <si>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</si>
  <si>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</si>
  <si>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</si>
  <si>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</si>
  <si>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</si>
  <si>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</si>
  <si>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</si>
  <si>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</si>
  <si>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</si>
  <si>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</si>
  <si>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</si>
  <si>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</si>
  <si>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</si>
  <si>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</si>
  <si>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</si>
  <si>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</si>
  <si>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</si>
  <si>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</si>
  <si>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</si>
  <si>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</si>
  <si>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</si>
  <si>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</si>
  <si>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</si>
  <si>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</si>
  <si>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</si>
  <si>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</si>
  <si>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</si>
  <si>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</si>
  <si>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</si>
  <si>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</si>
  <si>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</si>
  <si>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</si>
  <si>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</si>
  <si>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</si>
  <si>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</si>
  <si>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</si>
  <si>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</si>
  <si>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</si>
  <si>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</si>
  <si>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</si>
  <si>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</si>
  <si>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</si>
  <si>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</si>
  <si>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</si>
  <si>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</si>
  <si>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</si>
  <si>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</si>
  <si>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</si>
  <si>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</si>
  <si>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</si>
  <si>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</si>
  <si>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</si>
  <si>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</si>
  <si>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</si>
  <si>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</si>
  <si>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</si>
  <si>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</si>
  <si>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</si>
  <si>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</si>
  <si>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</si>
  <si>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</si>
  <si>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</si>
  <si>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</si>
  <si>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</si>
  <si>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</si>
  <si>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</si>
  <si>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</si>
  <si>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</si>
  <si>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</si>
  <si>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</si>
  <si>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</si>
  <si>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</si>
  <si>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</si>
  <si>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</si>
  <si>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</si>
  <si>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</si>
  <si>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</si>
  <si>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</si>
  <si>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</si>
  <si>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</si>
  <si>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</si>
  <si>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</si>
  <si>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</si>
  <si>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</si>
  <si>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</si>
  <si>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</si>
  <si>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</si>
  <si>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</si>
  <si>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</si>
  <si>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</si>
  <si>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</si>
  <si>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</si>
  <si>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</si>
  <si>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</si>
  <si>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</si>
  <si>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</si>
  <si>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</si>
  <si>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</si>
  <si>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</si>
  <si>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</si>
  <si>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</si>
  <si>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</si>
  <si>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</si>
  <si>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</si>
  <si>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</si>
  <si>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</si>
  <si>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</si>
  <si>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</si>
  <si>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</si>
  <si>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</si>
  <si>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</si>
  <si>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</si>
  <si>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</si>
  <si>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</si>
  <si>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</si>
  <si>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</si>
  <si>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</si>
  <si>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</si>
  <si>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</si>
  <si>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</si>
  <si>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</si>
  <si>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</si>
  <si>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</si>
  <si>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</si>
  <si>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</si>
  <si>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</si>
  <si>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</si>
  <si>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</si>
  <si>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</si>
  <si>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</si>
  <si>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</si>
  <si>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</si>
  <si>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</si>
  <si>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</si>
  <si>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</si>
  <si>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</si>
  <si>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</si>
  <si>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</si>
  <si>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</si>
  <si>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</si>
  <si>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</si>
  <si>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</si>
  <si>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</si>
  <si>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</si>
  <si>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</si>
  <si>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</si>
  <si>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</si>
  <si>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</si>
  <si>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</si>
  <si>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</si>
  <si>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</si>
  <si>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</si>
  <si>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</si>
  <si>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</si>
  <si>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</si>
  <si>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</si>
  <si>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</si>
  <si>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</si>
  <si>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</si>
  <si>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</si>
  <si>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</si>
  <si>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</si>
  <si>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</si>
  <si>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</si>
  <si>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</si>
  <si>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</si>
  <si>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</si>
  <si>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</si>
  <si>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</si>
  <si>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</si>
  <si>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</si>
  <si>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</si>
  <si>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</si>
  <si>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</si>
  <si>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</si>
  <si>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</si>
  <si>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</si>
  <si>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</si>
  <si>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</si>
  <si>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</si>
  <si>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</si>
  <si>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</si>
  <si>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</si>
  <si>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</si>
  <si>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</si>
  <si>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</si>
  <si>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</si>
  <si>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</si>
  <si>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</si>
  <si>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</si>
  <si>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</si>
  <si>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</si>
  <si>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</si>
  <si>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</si>
  <si>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</si>
  <si>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</si>
  <si>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</si>
  <si>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</si>
  <si>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</si>
  <si>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</si>
  <si>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</si>
  <si>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</si>
  <si>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</si>
  <si>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</si>
  <si>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</si>
  <si>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</si>
  <si>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</si>
  <si>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</si>
  <si>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</si>
  <si>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</si>
  <si>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</si>
  <si>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</si>
  <si>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</si>
  <si>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</si>
  <si>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</si>
  <si>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</si>
  <si>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</si>
  <si>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</si>
  <si>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</si>
  <si>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</si>
  <si>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</si>
  <si>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</si>
  <si>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</si>
  <si>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</si>
  <si>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</si>
  <si>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</si>
  <si>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</si>
  <si>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</si>
  <si>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</si>
  <si>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</si>
  <si>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</si>
  <si>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</si>
  <si>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</si>
  <si>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</si>
  <si>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</si>
  <si>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</si>
  <si>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</si>
  <si>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</si>
  <si>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</si>
  <si>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</si>
  <si>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</si>
  <si>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</si>
  <si>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</si>
  <si>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</si>
  <si>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</si>
  <si>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</si>
  <si>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</si>
  <si>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</si>
  <si>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</si>
  <si>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</si>
  <si>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</si>
  <si>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</si>
  <si>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</si>
  <si>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</si>
  <si>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</si>
  <si>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</si>
  <si>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</si>
  <si>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</si>
  <si>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</si>
  <si>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</si>
  <si>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</si>
  <si>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</si>
  <si>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</si>
  <si>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</si>
  <si>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</si>
  <si>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</si>
  <si>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</si>
  <si>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</si>
  <si>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</si>
  <si>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</si>
  <si>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</si>
  <si>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</si>
  <si>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</si>
  <si>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</si>
  <si>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</si>
  <si>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</si>
  <si>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</si>
  <si>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</si>
  <si>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</si>
  <si>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</si>
  <si>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</si>
  <si>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</si>
  <si>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</si>
  <si>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</si>
  <si>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</si>
  <si>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</si>
  <si>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</si>
  <si>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</si>
  <si>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</si>
  <si>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</si>
  <si>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</si>
  <si>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</si>
  <si>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</si>
  <si>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</si>
  <si>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</si>
  <si>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</si>
  <si>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</si>
  <si>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</si>
  <si>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</si>
  <si>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</si>
  <si>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</si>
  <si>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</si>
  <si>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</si>
  <si>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</si>
  <si>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</si>
  <si>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</si>
  <si>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</si>
  <si>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</si>
  <si>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</si>
  <si>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</si>
  <si>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</si>
  <si>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</si>
  <si>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</si>
  <si>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</si>
  <si>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</si>
  <si>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</si>
  <si>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</si>
  <si>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</si>
  <si>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</si>
  <si>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</si>
  <si>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</si>
  <si>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</si>
  <si>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</si>
  <si>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</si>
  <si>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</si>
  <si>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</si>
  <si>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</si>
  <si>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</si>
  <si>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</si>
  <si>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</si>
  <si>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</si>
  <si>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</si>
  <si>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</si>
  <si>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</si>
  <si>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</si>
  <si>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</si>
  <si>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</si>
  <si>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</si>
  <si>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</si>
  <si>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</si>
  <si>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</si>
  <si>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</si>
  <si>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</si>
  <si>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</si>
  <si>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</si>
  <si>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</si>
  <si>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</si>
  <si>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</si>
  <si>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</si>
  <si>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</si>
  <si>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</si>
  <si>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</si>
  <si>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</si>
  <si>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</si>
  <si>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</si>
  <si>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</si>
  <si>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</si>
  <si>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</si>
  <si>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</si>
  <si>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</si>
  <si>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</si>
  <si>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</si>
  <si>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</si>
  <si>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</si>
  <si>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</si>
  <si>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</si>
  <si>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</si>
  <si>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</si>
  <si>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</si>
  <si>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</si>
  <si>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</si>
  <si>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</si>
  <si>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</si>
  <si>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</si>
  <si>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</si>
  <si>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</si>
  <si>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</si>
  <si>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</si>
  <si>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</si>
  <si>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</si>
  <si>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</si>
  <si>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</si>
  <si>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</si>
  <si>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</si>
  <si>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</si>
  <si>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</si>
  <si>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</si>
  <si>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</si>
  <si>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</si>
  <si>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</si>
  <si>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</si>
  <si>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</si>
  <si>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</si>
  <si>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</si>
  <si>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</si>
  <si>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</si>
  <si>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</si>
  <si>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</si>
  <si>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</si>
  <si>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</si>
  <si>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</si>
  <si>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</si>
  <si>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</si>
  <si>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</si>
  <si>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</si>
  <si>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</si>
  <si>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</si>
  <si>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</si>
  <si>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</si>
  <si>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</si>
  <si>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</si>
  <si>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</si>
  <si>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</si>
  <si>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</si>
  <si>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</si>
  <si>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</si>
  <si>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</si>
  <si>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</si>
  <si>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</si>
  <si>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</si>
  <si>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</si>
  <si>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</si>
  <si>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</si>
  <si>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</si>
  <si>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</si>
  <si>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</si>
  <si>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</si>
  <si>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</si>
  <si>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</si>
  <si>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</si>
  <si>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</si>
  <si>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</si>
  <si>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</si>
  <si>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</si>
  <si>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</si>
  <si>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</si>
  <si>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</si>
  <si>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</si>
  <si>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</si>
  <si>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</si>
  <si>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</si>
  <si>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</si>
  <si>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</si>
  <si>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</si>
  <si>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</si>
  <si>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</si>
  <si>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</si>
  <si>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</si>
  <si>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</si>
  <si>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</si>
  <si>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</si>
  <si>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</si>
  <si>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</si>
  <si>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</si>
  <si>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</si>
  <si>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</si>
  <si>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</si>
  <si>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</si>
  <si>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</si>
  <si>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</si>
  <si>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</si>
  <si>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</si>
  <si>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</si>
  <si>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</si>
  <si>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</si>
  <si>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</si>
  <si>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</si>
  <si>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</si>
  <si>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</si>
  <si>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</si>
  <si>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</si>
  <si>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</si>
  <si>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</si>
  <si>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</si>
  <si>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</si>
  <si>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</si>
  <si>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</si>
  <si>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</si>
  <si>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</si>
  <si>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</si>
  <si>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</si>
  <si>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</si>
  <si>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</si>
  <si>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</si>
  <si>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</si>
  <si>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</si>
  <si>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</si>
  <si>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</si>
  <si>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</si>
  <si>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</si>
  <si>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</si>
  <si>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</si>
  <si>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</si>
  <si>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</si>
  <si>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</si>
  <si>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</si>
  <si>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</si>
  <si>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</si>
  <si>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</si>
  <si>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</si>
  <si>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</si>
  <si>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</si>
  <si>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</si>
  <si>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</si>
  <si>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</si>
  <si>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</si>
  <si>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</si>
  <si>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</si>
  <si>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</si>
  <si>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</si>
  <si>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</si>
  <si>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</si>
  <si>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</si>
  <si>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</si>
  <si>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</si>
  <si>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</si>
  <si>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</si>
  <si>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</si>
  <si>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</si>
  <si>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</si>
  <si>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</si>
  <si>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</si>
  <si>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</si>
  <si>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</si>
  <si>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</si>
  <si>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</si>
  <si>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</si>
  <si>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</si>
  <si>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</si>
  <si>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</si>
  <si>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</si>
  <si>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</si>
  <si>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</si>
  <si>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</si>
  <si>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</si>
  <si>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</si>
  <si>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</si>
  <si>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</si>
  <si>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</si>
  <si>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</si>
  <si>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</si>
  <si>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</si>
  <si>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</si>
  <si>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</si>
  <si>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</si>
  <si>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</si>
  <si>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</si>
  <si>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</si>
  <si>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</si>
  <si>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</si>
  <si>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</si>
  <si>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</si>
  <si>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</si>
  <si>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</si>
  <si>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</si>
  <si>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</si>
  <si>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</si>
  <si>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</si>
  <si>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</si>
  <si>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</si>
  <si>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</si>
  <si>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</si>
  <si>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</si>
  <si>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</si>
  <si>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</si>
  <si>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</si>
  <si>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</si>
  <si>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</si>
  <si>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</si>
  <si>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</si>
  <si>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</si>
  <si>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</si>
  <si>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</si>
  <si>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</si>
  <si>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</si>
  <si>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</si>
  <si>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</si>
  <si>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</si>
  <si>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</si>
  <si>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</si>
  <si>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</si>
  <si>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</si>
  <si>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</si>
  <si>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</si>
  <si>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</si>
  <si>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</si>
  <si>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</si>
  <si>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</si>
  <si>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</si>
  <si>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</si>
  <si>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</si>
  <si>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</si>
  <si>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</si>
  <si>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</si>
  <si>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</si>
  <si>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</si>
  <si>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</si>
  <si>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</si>
  <si>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</si>
  <si>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</si>
  <si>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</si>
  <si>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</si>
  <si>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</si>
  <si>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</si>
  <si>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</si>
  <si>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</si>
  <si>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</si>
  <si>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</si>
  <si>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</si>
  <si>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</si>
  <si>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</si>
  <si>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</si>
  <si>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</si>
  <si>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</si>
  <si>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</si>
  <si>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</si>
  <si>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</si>
  <si>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</si>
  <si>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</si>
  <si>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</si>
  <si>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</si>
  <si>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</si>
  <si>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</si>
  <si>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</si>
  <si>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</si>
  <si>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</si>
  <si>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</si>
  <si>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</si>
  <si>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</si>
  <si>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</si>
  <si>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</si>
  <si>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</si>
  <si>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</si>
  <si>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</si>
  <si>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</si>
  <si>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</si>
  <si>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</si>
  <si>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</si>
  <si>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</si>
  <si>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</si>
  <si>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</si>
  <si>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</si>
  <si>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</si>
  <si>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</si>
  <si>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</si>
  <si>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</si>
  <si>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</si>
  <si>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</si>
  <si>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</si>
  <si>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</si>
  <si>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</si>
  <si>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</si>
  <si>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</si>
  <si>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</si>
  <si>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</si>
  <si>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</si>
  <si>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</si>
  <si>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</si>
  <si>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</si>
  <si>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</si>
  <si>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</si>
  <si>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</si>
  <si>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</si>
  <si>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</si>
  <si>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</si>
  <si>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</si>
  <si>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</si>
  <si>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</si>
  <si>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</si>
  <si>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</si>
  <si>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</si>
  <si>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</si>
  <si>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</si>
  <si>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</si>
  <si>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</si>
  <si>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</si>
  <si>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</si>
  <si>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</si>
  <si>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</si>
  <si>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</si>
  <si>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</si>
  <si>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</si>
  <si>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</si>
  <si>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</si>
  <si>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</si>
  <si>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</si>
  <si>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</si>
  <si>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</si>
  <si>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</si>
  <si>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</si>
  <si>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</si>
  <si>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</si>
  <si>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</si>
  <si>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</si>
  <si>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</si>
  <si>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</si>
  <si>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</si>
  <si>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</si>
  <si>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</si>
  <si>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</si>
  <si>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</si>
  <si>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</si>
  <si>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</si>
  <si>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</si>
  <si>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</si>
  <si>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</si>
  <si>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</si>
  <si>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</si>
  <si>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</si>
  <si>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</si>
  <si>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</si>
  <si>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</si>
  <si>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</si>
  <si>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</si>
  <si>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</si>
  <si>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</si>
  <si>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</si>
  <si>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</si>
  <si>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</si>
  <si>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</si>
  <si>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</si>
  <si>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</si>
  <si>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</si>
  <si>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</si>
  <si>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</si>
  <si>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</si>
  <si>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</si>
  <si>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</si>
  <si>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</si>
  <si>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</si>
  <si>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</si>
  <si>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</si>
  <si>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</si>
  <si>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</si>
  <si>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</si>
  <si>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</si>
  <si>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</si>
  <si>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</si>
  <si>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</si>
  <si>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</si>
  <si>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</si>
  <si>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</si>
  <si>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</si>
  <si>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</si>
  <si>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</si>
  <si>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</si>
  <si>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</si>
  <si>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</si>
  <si>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</si>
  <si>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</si>
  <si>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</si>
  <si>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</si>
  <si>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</si>
  <si>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</si>
  <si>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</si>
  <si>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</si>
  <si>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</si>
  <si>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</si>
  <si>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</si>
  <si>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</si>
  <si>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</si>
  <si>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</si>
  <si>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</si>
  <si>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</si>
  <si>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</si>
  <si>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</si>
  <si>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</si>
  <si>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</si>
  <si>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</si>
  <si>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</si>
  <si>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</si>
  <si>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</si>
  <si>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</si>
  <si>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</si>
  <si>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</si>
  <si>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</si>
  <si>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</si>
  <si>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</si>
  <si>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</si>
  <si>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</si>
  <si>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</si>
  <si>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</si>
  <si>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</si>
  <si>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</si>
  <si>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</si>
  <si>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</si>
  <si>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</si>
  <si>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</si>
  <si>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</si>
  <si>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</si>
  <si>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</si>
  <si>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</si>
  <si>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</si>
  <si>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</si>
  <si>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</si>
  <si>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</si>
  <si>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</si>
  <si>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</si>
  <si>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</si>
  <si>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</si>
  <si>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</si>
  <si>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</si>
  <si>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</si>
  <si>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</si>
  <si>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</si>
  <si>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</si>
  <si>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</si>
  <si>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</si>
  <si>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</si>
  <si>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</si>
  <si>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</si>
  <si>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</si>
  <si>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</si>
  <si>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</si>
  <si>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</si>
  <si>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</si>
  <si>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</si>
  <si>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</si>
  <si>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</si>
  <si>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</si>
  <si>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</si>
  <si>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</si>
  <si>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</si>
  <si>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</si>
  <si>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</si>
  <si>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</si>
  <si>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</si>
  <si>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</si>
  <si>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</si>
  <si>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</si>
  <si>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</si>
  <si>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</si>
  <si>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</si>
  <si>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</si>
  <si>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</si>
  <si>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</si>
  <si>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</si>
  <si>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</si>
  <si>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</si>
  <si>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</si>
  <si>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</si>
  <si>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</si>
  <si>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</si>
  <si>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</si>
  <si>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</si>
  <si>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</si>
  <si>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</si>
  <si>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</si>
  <si>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</si>
  <si>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</si>
  <si>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</si>
  <si>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</si>
  <si>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</si>
  <si>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</si>
  <si>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</si>
  <si>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</si>
  <si>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</si>
  <si>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</si>
  <si>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</si>
  <si>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</si>
  <si>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</si>
  <si>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</si>
  <si>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</si>
  <si>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</si>
  <si>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</si>
  <si>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</si>
  <si>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</si>
  <si>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</si>
  <si>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</si>
  <si>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</si>
  <si>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</si>
  <si>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</si>
  <si>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</si>
  <si>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</si>
  <si>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</si>
  <si>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</si>
  <si>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</si>
  <si>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</si>
  <si>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</si>
  <si>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</si>
  <si>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</si>
  <si>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</si>
  <si>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</si>
  <si>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</si>
  <si>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</si>
  <si>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</si>
  <si>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</si>
  <si>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</si>
  <si>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</si>
  <si>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</si>
  <si>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</si>
  <si>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</si>
  <si>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</si>
  <si>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</si>
  <si>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</si>
  <si>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</si>
  <si>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</si>
  <si>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</si>
  <si>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</si>
  <si>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</si>
  <si>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</si>
  <si>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</si>
  <si>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</si>
  <si>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</si>
  <si>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</si>
  <si>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</si>
  <si>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</si>
  <si>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</si>
  <si>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</si>
  <si>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</si>
  <si>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</si>
  <si>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</si>
  <si>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</si>
  <si>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</si>
  <si>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</si>
  <si>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</si>
  <si>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</si>
  <si>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</si>
  <si>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</si>
  <si>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</si>
  <si>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</si>
  <si>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</si>
  <si>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</si>
  <si>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</si>
  <si>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</si>
  <si>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</si>
  <si>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</si>
  <si>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</si>
  <si>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</si>
  <si>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</si>
  <si>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</si>
  <si>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</si>
  <si>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</si>
  <si>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</si>
  <si>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</si>
  <si>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</si>
  <si>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</si>
  <si>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</si>
  <si>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</si>
  <si>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</si>
  <si>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</si>
  <si>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</si>
  <si>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</si>
  <si>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</si>
  <si>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</si>
  <si>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</si>
  <si>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</si>
  <si>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</si>
  <si>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</si>
  <si>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</si>
  <si>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</si>
  <si>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</si>
  <si>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</si>
  <si>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</si>
  <si>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</si>
  <si>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</si>
  <si>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</si>
  <si>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</si>
  <si>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</si>
  <si>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</si>
  <si>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</si>
  <si>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</si>
  <si>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</si>
  <si>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</si>
  <si>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</si>
  <si>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</si>
  <si>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</si>
  <si>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</si>
  <si>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</si>
  <si>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</si>
  <si>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</si>
  <si>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</si>
  <si>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</si>
  <si>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</si>
  <si>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</si>
  <si>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</si>
  <si>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</si>
  <si>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</si>
  <si>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</si>
  <si>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</si>
  <si>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</si>
  <si>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</si>
  <si>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</si>
  <si>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</si>
  <si>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</si>
  <si>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</si>
  <si>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</si>
  <si>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</si>
  <si>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</si>
  <si>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</si>
  <si>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</si>
  <si>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</si>
  <si>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</si>
  <si>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</si>
  <si>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</si>
  <si>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</si>
  <si>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</si>
  <si>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</si>
  <si>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</si>
  <si>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</si>
  <si>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</si>
  <si>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</si>
  <si>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</si>
  <si>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</si>
  <si>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</si>
  <si>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</si>
  <si>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</si>
  <si>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</si>
  <si>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</si>
  <si>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</si>
  <si>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</si>
  <si>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</si>
  <si>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</si>
  <si>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</si>
  <si>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</si>
  <si>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</si>
  <si>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</si>
  <si>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</si>
  <si>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</si>
  <si>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</si>
  <si>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</si>
  <si>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</si>
  <si>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</si>
  <si>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</si>
  <si>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</si>
  <si>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</si>
  <si>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</si>
  <si>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</si>
  <si>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</si>
  <si>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</si>
  <si>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</si>
  <si>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</si>
  <si>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</si>
  <si>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</si>
  <si>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</si>
  <si>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</si>
  <si>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</si>
  <si>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</si>
  <si>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</si>
  <si>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</si>
  <si>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</si>
  <si>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</si>
  <si>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</si>
  <si>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</si>
  <si>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</si>
  <si>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</si>
  <si>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</si>
  <si>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</si>
  <si>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</si>
  <si>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</si>
  <si>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</si>
  <si>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</si>
  <si>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</si>
  <si>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</si>
  <si>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</si>
  <si>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</si>
  <si>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</si>
  <si>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</si>
  <si>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</si>
  <si>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</si>
  <si>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</si>
  <si>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</si>
  <si>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</si>
  <si>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</si>
  <si>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</si>
  <si>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</si>
  <si>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</si>
  <si>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</si>
  <si>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</si>
  <si>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</si>
  <si>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</si>
  <si>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</si>
  <si>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</si>
  <si>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</si>
  <si>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</si>
  <si>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</si>
  <si>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</si>
  <si>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</si>
  <si>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</si>
  <si>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</si>
  <si>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</si>
  <si>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</si>
  <si>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</si>
  <si>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</si>
  <si>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</si>
  <si>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</si>
  <si>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</si>
  <si>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</si>
  <si>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</si>
  <si>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</si>
  <si>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</si>
  <si>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</si>
  <si>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</si>
  <si>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</si>
  <si>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</si>
  <si>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</si>
  <si>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</si>
  <si>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</si>
  <si>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</si>
  <si>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</si>
  <si>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</si>
  <si>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</si>
  <si>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</si>
  <si>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</si>
  <si>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</si>
  <si>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</si>
  <si>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</si>
  <si>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</si>
  <si>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</si>
  <si>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</si>
  <si>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</si>
  <si>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</si>
  <si>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</si>
  <si>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</si>
  <si>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</si>
  <si>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</si>
  <si>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</si>
  <si>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</si>
  <si>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</si>
  <si>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</si>
  <si>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</si>
  <si>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</si>
  <si>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</si>
  <si>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</si>
  <si>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</si>
  <si>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</si>
  <si>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</si>
  <si>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</si>
  <si>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</si>
  <si>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</si>
  <si>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</si>
  <si>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</si>
  <si>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</si>
  <si>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</si>
  <si>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</si>
  <si>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</si>
  <si>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</si>
  <si>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</si>
  <si>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</si>
  <si>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</si>
  <si>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</si>
  <si>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</si>
  <si>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</si>
  <si>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</si>
  <si>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</si>
  <si>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</si>
  <si>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</si>
  <si>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</si>
  <si>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</si>
  <si>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</si>
  <si>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</si>
  <si>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</si>
  <si>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</si>
  <si>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</si>
  <si>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</si>
  <si>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</si>
  <si>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</si>
  <si>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</si>
  <si>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</si>
  <si>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</si>
  <si>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</si>
  <si>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</si>
  <si>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</si>
  <si>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</si>
  <si>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</si>
  <si>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</si>
  <si>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</si>
  <si>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</si>
  <si>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</si>
  <si>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</si>
  <si>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</si>
  <si>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</si>
  <si>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</si>
  <si>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</si>
  <si>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</si>
  <si>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</si>
  <si>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</si>
  <si>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</si>
  <si>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</si>
  <si>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</si>
  <si>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</si>
  <si>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</si>
  <si>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</si>
  <si>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</si>
  <si>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</si>
  <si>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</si>
  <si>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</si>
  <si>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</si>
  <si>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</si>
  <si>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</si>
  <si>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</si>
  <si>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</si>
  <si>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</si>
  <si>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</si>
  <si>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</si>
  <si>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</si>
  <si>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</si>
  <si>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</si>
  <si>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</si>
  <si>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</si>
  <si>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</si>
  <si>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</si>
  <si>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</si>
  <si>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</si>
  <si>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</si>
  <si>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</si>
  <si>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</si>
  <si>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</si>
  <si>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</si>
  <si>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</si>
  <si>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</si>
  <si>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</si>
  <si>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</si>
  <si>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</si>
  <si>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</si>
  <si>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</si>
  <si>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</si>
  <si>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</si>
  <si>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</si>
  <si>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</si>
  <si>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</si>
  <si>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</si>
  <si>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</si>
  <si>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</si>
  <si>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</si>
  <si>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</si>
  <si>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</si>
  <si>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</si>
  <si>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</si>
  <si>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</si>
  <si>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</si>
  <si>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</si>
  <si>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</si>
  <si>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</si>
  <si>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</si>
  <si>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</si>
  <si>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</si>
  <si>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</si>
  <si>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</si>
  <si>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</si>
  <si>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</si>
  <si>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</si>
  <si>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</si>
  <si>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</si>
  <si>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</si>
  <si>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</si>
  <si>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</si>
  <si>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</si>
  <si>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</si>
  <si>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</si>
  <si>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</si>
  <si>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</si>
  <si>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</si>
  <si>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</si>
  <si>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</si>
  <si>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</si>
  <si>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</si>
  <si>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</si>
  <si>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</si>
  <si>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</si>
  <si>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</si>
  <si>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</si>
  <si>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</si>
  <si>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</si>
  <si>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</si>
  <si>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</si>
  <si>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</si>
  <si>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</si>
  <si>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</si>
  <si>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</si>
  <si>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</si>
  <si>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</si>
  <si>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</si>
  <si>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</si>
  <si>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</si>
  <si>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</si>
  <si>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</si>
  <si>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</si>
  <si>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</si>
  <si>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</si>
  <si>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</si>
  <si>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</si>
  <si>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</si>
  <si>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</si>
  <si>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</si>
  <si>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</si>
  <si>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</si>
  <si>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</si>
  <si>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</si>
  <si>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</si>
  <si>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</si>
  <si>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</si>
  <si>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</si>
  <si>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</si>
  <si>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</si>
  <si>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</si>
  <si>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</si>
  <si>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</si>
  <si>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</si>
  <si>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</si>
  <si>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</si>
  <si>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</si>
  <si>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</si>
  <si>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</si>
  <si>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</si>
  <si>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</si>
  <si>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</si>
  <si>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</si>
  <si>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</si>
  <si>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</si>
  <si>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</si>
  <si>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</si>
  <si>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</si>
  <si>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</si>
  <si>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</si>
  <si>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</si>
  <si>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</si>
  <si>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</si>
  <si>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</si>
  <si>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</si>
  <si>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</si>
  <si>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</si>
  <si>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</si>
  <si>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</si>
  <si>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</si>
  <si>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</si>
  <si>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</si>
  <si>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</si>
  <si>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</si>
  <si>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</si>
  <si>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</si>
  <si>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</si>
  <si>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</si>
  <si>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</si>
  <si>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</si>
  <si>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</si>
  <si>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</si>
  <si>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</si>
  <si>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</si>
  <si>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</si>
  <si>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</si>
  <si>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</si>
  <si>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</si>
  <si>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</si>
  <si>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</si>
  <si>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</si>
  <si>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</si>
  <si>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</si>
  <si>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</si>
  <si>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</si>
  <si>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</si>
  <si>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</si>
  <si>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</si>
  <si>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</si>
  <si>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</si>
  <si>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</si>
  <si>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</si>
  <si>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</si>
  <si>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</si>
  <si>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</si>
  <si>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</si>
  <si>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</si>
  <si>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</si>
  <si>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</si>
  <si>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</si>
  <si>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</si>
  <si>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</si>
  <si>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</si>
  <si>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</si>
  <si>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</si>
  <si>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</si>
  <si>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</si>
  <si>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</si>
  <si>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</si>
  <si>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</si>
  <si>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</si>
  <si>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</si>
  <si>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</si>
  <si>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</si>
  <si>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</si>
  <si>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</si>
  <si>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</si>
  <si>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</si>
  <si>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</si>
  <si>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</si>
  <si>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</si>
  <si>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</si>
  <si>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</si>
  <si>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</si>
  <si>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</si>
  <si>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</si>
  <si>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</si>
  <si>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</si>
  <si>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</si>
  <si>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</si>
  <si>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</si>
  <si>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</si>
  <si>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</si>
  <si>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</si>
  <si>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</si>
  <si>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</si>
  <si>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</si>
  <si>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</si>
  <si>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</si>
  <si>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</si>
  <si>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</si>
  <si>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</si>
  <si>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</si>
  <si>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</si>
  <si>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</si>
  <si>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</si>
  <si>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</si>
  <si>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</si>
  <si>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</si>
  <si>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</si>
  <si>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</si>
  <si>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</si>
  <si>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</si>
  <si>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</si>
  <si>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</si>
  <si>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</si>
  <si>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</si>
  <si>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</si>
  <si>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</si>
  <si>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</si>
  <si>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</si>
  <si>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</si>
  <si>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</si>
  <si>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</si>
  <si>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</si>
  <si>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</si>
  <si>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</si>
  <si>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</si>
  <si>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</si>
  <si>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</si>
  <si>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</si>
  <si>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</si>
  <si>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</si>
  <si>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</si>
  <si>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</si>
  <si>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</si>
  <si>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</si>
  <si>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</si>
  <si>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</si>
  <si>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</si>
  <si>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</si>
  <si>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</si>
  <si>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</si>
  <si>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</si>
  <si>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</si>
  <si>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</si>
  <si>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</si>
  <si>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</si>
  <si>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</si>
  <si>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</si>
  <si>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</si>
  <si>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</si>
  <si>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</si>
  <si>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</si>
  <si>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</si>
  <si>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</si>
  <si>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</si>
  <si>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</si>
  <si>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</si>
  <si>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</si>
  <si>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</si>
  <si>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</si>
  <si>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</si>
  <si>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</si>
  <si>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</si>
  <si>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</si>
  <si>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</si>
  <si>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</si>
  <si>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</si>
  <si>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</si>
  <si>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</si>
  <si>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</si>
  <si>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</si>
  <si>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</si>
  <si>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</si>
  <si>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</si>
  <si>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</si>
  <si>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</si>
  <si>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</si>
  <si>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</si>
  <si>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</si>
  <si>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</si>
  <si>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</si>
  <si>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</si>
  <si>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</si>
  <si>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</si>
  <si>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</si>
  <si>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</si>
  <si>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</si>
  <si>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</si>
  <si>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</si>
  <si>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</si>
  <si>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</si>
  <si>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</si>
  <si>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</si>
  <si>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</si>
  <si>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</si>
  <si>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</si>
  <si>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</si>
  <si>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</si>
  <si>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</si>
  <si>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</si>
  <si>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</si>
  <si>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</si>
  <si>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</si>
  <si>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</si>
  <si>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</si>
  <si>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</si>
  <si>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</si>
  <si>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</si>
  <si>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</si>
  <si>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</si>
  <si>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</si>
  <si>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</si>
  <si>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</si>
  <si>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</si>
  <si>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</si>
  <si>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</si>
  <si>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</si>
  <si>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</si>
  <si>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</si>
  <si>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</si>
  <si>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</si>
  <si>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</si>
  <si>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</si>
  <si>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</si>
  <si>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</si>
  <si>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</si>
  <si>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</si>
  <si>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</si>
  <si>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</si>
  <si>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</si>
  <si>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</si>
  <si>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</si>
  <si>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</si>
  <si>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</si>
  <si>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</si>
  <si>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</si>
  <si>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</si>
  <si>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</si>
  <si>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</si>
  <si>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</si>
  <si>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</si>
  <si>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</si>
  <si>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</si>
  <si>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</si>
  <si>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</si>
  <si>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</si>
  <si>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</si>
  <si>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</si>
  <si>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</si>
  <si>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</si>
  <si>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</si>
  <si>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</si>
  <si>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</si>
  <si>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</si>
  <si>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</si>
  <si>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</si>
  <si>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</si>
  <si>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</si>
  <si>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</si>
  <si>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</si>
  <si>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</si>
  <si>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</si>
  <si>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</si>
  <si>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</si>
  <si>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</si>
  <si>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</si>
  <si>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</si>
  <si>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</si>
  <si>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</si>
  <si>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</si>
  <si>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</si>
  <si>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</si>
  <si>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</si>
  <si>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</si>
  <si>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</si>
  <si>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</si>
  <si>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</si>
  <si>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</si>
  <si>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</si>
  <si>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</si>
  <si>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</si>
  <si>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</si>
  <si>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</si>
  <si>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</si>
  <si>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</si>
  <si>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</si>
  <si>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</si>
  <si>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</si>
  <si>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</si>
  <si>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</si>
  <si>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</si>
  <si>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</si>
  <si>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</si>
  <si>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</si>
  <si>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</si>
  <si>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</si>
  <si>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</si>
  <si>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</si>
  <si>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</si>
  <si>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</si>
  <si>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</si>
  <si>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</si>
  <si>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</si>
  <si>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</si>
  <si>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</si>
  <si>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</si>
  <si>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</si>
  <si>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</si>
  <si>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</si>
  <si>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</si>
  <si>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</si>
  <si>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</si>
  <si>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</si>
  <si>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</si>
  <si>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</si>
  <si>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</si>
  <si>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</si>
  <si>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</si>
  <si>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</si>
  <si>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</si>
  <si>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</si>
  <si>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</si>
  <si>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</si>
  <si>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</si>
  <si>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</si>
  <si>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</si>
  <si>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</si>
  <si>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</si>
  <si>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</si>
  <si>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</si>
  <si>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</si>
  <si>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</si>
  <si>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</si>
  <si>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</si>
  <si>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</si>
  <si>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</si>
  <si>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</si>
  <si>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</si>
  <si>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</si>
  <si>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</si>
  <si>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</si>
  <si>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</si>
  <si>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</si>
  <si>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</si>
  <si>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</si>
  <si>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</si>
  <si>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</si>
  <si>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</si>
  <si>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</si>
  <si>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</si>
  <si>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</si>
  <si>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</si>
  <si>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</si>
  <si>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</si>
  <si>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</si>
  <si>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</si>
  <si>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</si>
  <si>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</si>
  <si>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</si>
  <si>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</si>
  <si>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</si>
  <si>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</si>
  <si>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</si>
  <si>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</si>
  <si>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</si>
  <si>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</si>
  <si>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</si>
  <si>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</si>
  <si>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</si>
  <si>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</si>
  <si>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</si>
  <si>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</si>
  <si>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</si>
  <si>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</si>
  <si>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</si>
  <si>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</si>
  <si>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</si>
  <si>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</si>
  <si>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</si>
  <si>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</si>
  <si>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</si>
  <si>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</si>
  <si>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</si>
  <si>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</si>
  <si>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</si>
  <si>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</si>
  <si>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</si>
  <si>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</si>
  <si>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</si>
  <si>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</si>
  <si>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</si>
  <si>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</si>
  <si>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</si>
  <si>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</si>
  <si>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</si>
  <si>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</si>
  <si>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</si>
  <si>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</si>
  <si>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</si>
  <si>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</si>
  <si>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</si>
  <si>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</si>
  <si>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</si>
  <si>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</si>
  <si>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</si>
  <si>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</si>
  <si>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</si>
  <si>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</si>
  <si>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</si>
  <si>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</si>
  <si>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</si>
  <si>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</si>
  <si>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</si>
  <si>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</si>
  <si>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</si>
  <si>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</si>
  <si>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</si>
  <si>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</si>
  <si>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</si>
  <si>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</si>
  <si>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</si>
  <si>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</si>
  <si>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</si>
  <si>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</si>
  <si>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</si>
  <si>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</si>
  <si>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</si>
  <si>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</si>
  <si>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</si>
  <si>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</si>
  <si>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</si>
  <si>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</si>
  <si>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</si>
  <si>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</si>
  <si>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</si>
  <si>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</si>
  <si>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</si>
  <si>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</si>
  <si>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</si>
  <si>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</si>
  <si>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</si>
  <si>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</si>
  <si>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</si>
  <si>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</si>
  <si>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</si>
  <si>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</si>
  <si>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</si>
  <si>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</si>
  <si>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</si>
  <si>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</si>
  <si>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</si>
  <si>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</si>
  <si>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</si>
  <si>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</si>
  <si>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</si>
  <si>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</si>
  <si>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</si>
  <si>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</si>
  <si>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</si>
  <si>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</si>
  <si>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</si>
  <si>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</si>
  <si>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</si>
  <si>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</si>
  <si>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</si>
  <si>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</si>
  <si>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</si>
  <si>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</si>
  <si>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</si>
  <si>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</si>
  <si>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</si>
  <si>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</si>
  <si>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</si>
  <si>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</si>
  <si>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</si>
  <si>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</si>
  <si>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</si>
  <si>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</si>
  <si>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</si>
  <si>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</si>
  <si>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</si>
  <si>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</si>
  <si>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</si>
  <si>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</si>
  <si>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</si>
  <si>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</si>
  <si>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</si>
  <si>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</si>
  <si>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</si>
  <si>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</si>
  <si>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</si>
  <si>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</si>
  <si>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</si>
  <si>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</si>
  <si>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</si>
  <si>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</si>
  <si>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</si>
  <si>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</si>
  <si>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</si>
  <si>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</si>
  <si>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</si>
  <si>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</si>
  <si>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</si>
  <si>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</si>
  <si>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</si>
  <si>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</si>
  <si>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</si>
  <si>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</si>
  <si>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</si>
  <si>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</si>
  <si>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</si>
  <si>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</si>
  <si>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</si>
  <si>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</si>
  <si>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</si>
  <si>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</si>
  <si>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</si>
  <si>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</si>
  <si>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</si>
  <si>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</si>
  <si>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</si>
  <si>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</si>
  <si>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</si>
  <si>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</si>
  <si>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</si>
  <si>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</si>
  <si>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</si>
  <si>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</si>
  <si>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</si>
  <si>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</si>
  <si>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</si>
  <si>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</si>
  <si>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</si>
  <si>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</si>
  <si>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</si>
  <si>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</si>
  <si>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</si>
  <si>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</si>
  <si>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</si>
  <si>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</si>
  <si>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</si>
  <si>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</si>
  <si>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</si>
  <si>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</si>
  <si>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</si>
  <si>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</si>
  <si>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</si>
  <si>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</si>
  <si>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</si>
  <si>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</si>
  <si>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</si>
  <si>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</si>
  <si>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</si>
  <si>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</si>
  <si>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</si>
  <si>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</si>
  <si>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</si>
  <si>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</si>
  <si>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</si>
  <si>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</si>
  <si>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</si>
  <si>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</si>
  <si>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</si>
  <si>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</si>
  <si>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</si>
  <si>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</si>
  <si>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</si>
  <si>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</si>
  <si>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</si>
  <si>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</si>
  <si>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</si>
  <si>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</si>
  <si>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</si>
  <si>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</si>
  <si>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</si>
  <si>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</si>
  <si>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</si>
  <si>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</si>
  <si>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</si>
  <si>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</si>
  <si>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</si>
  <si>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</si>
  <si>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</si>
  <si>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</si>
  <si>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</si>
  <si>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</si>
  <si>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</si>
  <si>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</si>
  <si>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</si>
  <si>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</si>
  <si>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</si>
  <si>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</si>
  <si>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</si>
  <si>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</si>
  <si>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</si>
  <si>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</si>
  <si>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</si>
  <si>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</si>
  <si>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</si>
  <si>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</si>
  <si>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</si>
  <si>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</si>
  <si>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</si>
  <si>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</si>
  <si>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</si>
  <si>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</si>
  <si>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</si>
  <si>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</si>
  <si>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</si>
  <si>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</si>
  <si>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</si>
  <si>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</si>
  <si>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</si>
  <si>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</si>
  <si>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</si>
  <si>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</si>
  <si>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</si>
  <si>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</si>
  <si>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</si>
  <si>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</si>
  <si>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</si>
  <si>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</si>
  <si>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</si>
  <si>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</si>
  <si>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</si>
  <si>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</si>
  <si>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</si>
  <si>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</si>
  <si>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</si>
  <si>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</si>
  <si>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</si>
  <si>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</si>
  <si>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</si>
  <si>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</si>
  <si>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</si>
  <si>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</si>
  <si>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</si>
  <si>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</si>
  <si>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</si>
  <si>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</si>
  <si>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</si>
  <si>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</si>
  <si>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</si>
  <si>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</si>
  <si>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</si>
  <si>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</si>
  <si>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</si>
  <si>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</si>
  <si>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</si>
  <si>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</si>
  <si>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</si>
  <si>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</si>
  <si>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</si>
  <si>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</si>
  <si>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</si>
  <si>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</si>
  <si>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</si>
  <si>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</si>
  <si>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</si>
  <si>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</si>
  <si>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</si>
  <si>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</si>
  <si>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</si>
  <si>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</si>
  <si>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</si>
  <si>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</si>
  <si>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</si>
  <si>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</si>
  <si>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</si>
  <si>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</si>
  <si>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</si>
  <si>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</si>
  <si>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</si>
  <si>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</si>
  <si>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</si>
  <si>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</si>
  <si>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</si>
  <si>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</si>
  <si>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</si>
  <si>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</si>
  <si>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</si>
  <si>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</si>
  <si>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</si>
  <si>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</si>
  <si>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</si>
  <si>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</si>
  <si>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</si>
  <si>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</si>
  <si>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</si>
  <si>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</si>
  <si>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</si>
  <si>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</si>
  <si>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</si>
  <si>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</si>
  <si>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</si>
  <si>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</si>
  <si>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</si>
  <si>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</si>
  <si>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</si>
  <si>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</si>
  <si>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</si>
  <si>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</si>
  <si>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</si>
  <si>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</si>
  <si>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</si>
  <si>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</si>
  <si>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</si>
  <si>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</si>
  <si>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</si>
  <si>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</si>
  <si>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</si>
  <si>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</si>
  <si>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</si>
  <si>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</si>
  <si>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</si>
  <si>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</si>
  <si>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</si>
  <si>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</si>
  <si>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</si>
  <si>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</si>
  <si>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</si>
  <si>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</si>
  <si>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</si>
  <si>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</si>
  <si>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</si>
  <si>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</si>
  <si>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</si>
  <si>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</si>
  <si>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</si>
  <si>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</si>
  <si>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</si>
  <si>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</si>
  <si>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</si>
  <si>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</si>
  <si>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</si>
  <si>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</si>
  <si>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</si>
  <si>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</si>
  <si>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</si>
  <si>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</si>
  <si>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</si>
  <si>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</si>
  <si>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</si>
  <si>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</si>
  <si>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</si>
  <si>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</si>
  <si>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</si>
  <si>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</si>
  <si>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</si>
  <si>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</si>
  <si>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</si>
  <si>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</si>
  <si>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</si>
  <si>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</si>
  <si>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</si>
  <si>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</si>
  <si>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</si>
  <si>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</si>
  <si>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</si>
  <si>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</si>
  <si>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</si>
  <si>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</si>
  <si>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</si>
  <si>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</si>
  <si>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</si>
  <si>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</si>
  <si>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</si>
  <si>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</si>
  <si>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</si>
  <si>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</si>
  <si>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</si>
  <si>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</si>
  <si>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</si>
  <si>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</si>
  <si>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</si>
  <si>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</si>
  <si>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</si>
  <si>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</si>
  <si>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</si>
  <si>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</si>
  <si>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</si>
  <si>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</si>
  <si>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</si>
  <si>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</si>
  <si>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</si>
  <si>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</si>
  <si>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</si>
  <si>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</si>
  <si>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</si>
  <si>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</si>
  <si>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</si>
  <si>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</si>
  <si>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</si>
  <si>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</si>
  <si>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</si>
  <si>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</si>
  <si>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</si>
  <si>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</si>
  <si>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</si>
  <si>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</si>
  <si>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</si>
  <si>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</si>
  <si>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</si>
  <si>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</si>
  <si>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</si>
  <si>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</si>
  <si>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</si>
  <si>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</si>
  <si>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</si>
  <si>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</si>
  <si>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</si>
  <si>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</si>
  <si>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</si>
  <si>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</si>
  <si>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</si>
  <si>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</si>
  <si>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</si>
  <si>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</si>
  <si>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</si>
  <si>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</si>
  <si>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</si>
  <si>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</si>
  <si>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</si>
  <si>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</si>
  <si>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</si>
  <si>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</si>
  <si>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</si>
  <si>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</si>
  <si>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</si>
  <si>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</si>
  <si>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</si>
  <si>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</si>
  <si>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</si>
  <si>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</si>
  <si>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</si>
  <si>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</si>
  <si>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</si>
  <si>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</si>
  <si>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</si>
  <si>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</si>
  <si>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</si>
  <si>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</si>
  <si>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</si>
  <si>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</si>
  <si>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</si>
  <si>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</si>
  <si>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</si>
  <si>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</si>
  <si>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</si>
  <si>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</si>
  <si>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</si>
  <si>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</si>
  <si>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</si>
  <si>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</si>
  <si>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</si>
  <si>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</si>
  <si>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</si>
  <si>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</si>
  <si>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</si>
  <si>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</si>
  <si>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</si>
  <si>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</si>
  <si>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</si>
  <si>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</si>
  <si>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</si>
  <si>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</si>
  <si>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</si>
  <si>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</si>
  <si>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</si>
  <si>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</si>
  <si>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</si>
  <si>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</si>
  <si>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</si>
  <si>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</si>
  <si>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</si>
  <si>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</si>
  <si>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</si>
  <si>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</si>
  <si>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</si>
  <si>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</si>
  <si>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</si>
  <si>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</si>
  <si>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</si>
  <si>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</si>
  <si>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</si>
  <si>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</si>
  <si>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</si>
  <si>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</si>
  <si>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</si>
  <si>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</si>
  <si>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</si>
  <si>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</si>
  <si>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</si>
  <si>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</si>
  <si>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</si>
  <si>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</si>
  <si>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</si>
  <si>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</si>
  <si>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</si>
  <si>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</si>
  <si>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</si>
  <si>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</si>
  <si>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</si>
  <si>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</si>
  <si>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</si>
  <si>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</si>
  <si>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</si>
  <si>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</si>
  <si>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</si>
  <si>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</si>
  <si>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</si>
  <si>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</si>
  <si>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</si>
  <si>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</si>
  <si>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</si>
  <si>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</si>
  <si>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</si>
  <si>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</si>
  <si>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</si>
  <si>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</si>
  <si>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</si>
  <si>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</si>
  <si>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</si>
  <si>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</si>
  <si>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</si>
  <si>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</si>
  <si>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</si>
  <si>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</si>
  <si>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</si>
  <si>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</si>
  <si>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</si>
  <si>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</si>
  <si>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</si>
  <si>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</si>
  <si>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</si>
  <si>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</si>
  <si>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</si>
  <si>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</si>
  <si>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</si>
  <si>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</si>
  <si>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</si>
  <si>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</si>
  <si>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</si>
  <si>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</si>
  <si>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</si>
  <si>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</si>
  <si>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</si>
  <si>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</si>
  <si>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</si>
  <si>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</si>
  <si>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</si>
  <si>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</si>
  <si>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</si>
  <si>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</si>
  <si>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</si>
  <si>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</si>
  <si>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</si>
  <si>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</si>
  <si>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</si>
  <si>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</si>
  <si>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</si>
  <si>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</si>
  <si>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</si>
  <si>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</si>
  <si>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</si>
  <si>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</si>
  <si>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</si>
  <si>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</si>
  <si>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</si>
  <si>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</si>
  <si>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</si>
  <si>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</si>
  <si>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</si>
  <si>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</si>
  <si>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</si>
  <si>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</si>
  <si>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</si>
  <si>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</si>
  <si>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</si>
  <si>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</si>
  <si>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</si>
  <si>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</si>
  <si>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</si>
  <si>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</si>
  <si>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</si>
  <si>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</si>
  <si>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</si>
  <si>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</si>
  <si>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</si>
  <si>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</si>
  <si>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</si>
  <si>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</si>
  <si>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</si>
  <si>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</si>
  <si>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</si>
  <si>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</si>
  <si>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</si>
  <si>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</si>
  <si>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</si>
  <si>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</si>
  <si>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</si>
  <si>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</si>
  <si>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</si>
  <si>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</si>
  <si>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</si>
  <si>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</si>
  <si>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</si>
  <si>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</si>
  <si>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</si>
  <si>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</si>
  <si>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</si>
  <si>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</si>
  <si>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</si>
  <si>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</si>
  <si>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</si>
  <si>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</si>
  <si>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</si>
  <si>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</si>
  <si>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</si>
  <si>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</si>
  <si>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</si>
  <si>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</si>
  <si>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</si>
  <si>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</si>
  <si>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</si>
  <si>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</si>
  <si>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</si>
  <si>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</si>
  <si>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</si>
  <si>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</si>
  <si>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</si>
  <si>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</si>
  <si>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</si>
  <si>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</si>
  <si>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</si>
  <si>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</si>
  <si>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</si>
  <si>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</si>
  <si>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</si>
  <si>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</si>
  <si>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</si>
  <si>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</si>
  <si>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</si>
  <si>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</si>
  <si>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</si>
  <si>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</si>
  <si>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</si>
  <si>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</si>
  <si>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</si>
  <si>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</si>
  <si>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</si>
  <si>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</si>
  <si>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</si>
  <si>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</si>
  <si>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</si>
  <si>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</si>
  <si>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</si>
  <si>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</si>
  <si>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</si>
  <si>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</si>
  <si>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</si>
  <si>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</si>
  <si>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</si>
  <si>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</si>
  <si>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</si>
  <si>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</si>
  <si>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</si>
  <si>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</si>
  <si>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</si>
  <si>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</si>
  <si>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</si>
  <si>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</si>
  <si>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</si>
  <si>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</si>
  <si>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</si>
  <si>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</si>
  <si>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</si>
  <si>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</si>
  <si>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</si>
  <si>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</si>
  <si>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</si>
  <si>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</si>
  <si>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</si>
  <si>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</si>
  <si>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</si>
  <si>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</si>
  <si>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</si>
  <si>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</si>
  <si>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</si>
  <si>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</si>
  <si>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</si>
  <si>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</si>
  <si>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</si>
  <si>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</si>
  <si>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</si>
  <si>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</si>
  <si>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</si>
  <si>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</si>
  <si>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</si>
  <si>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</si>
  <si>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</si>
  <si>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</si>
  <si>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</si>
  <si>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</si>
  <si>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</si>
  <si>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</si>
  <si>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</si>
  <si>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</si>
  <si>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</si>
  <si>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</si>
  <si>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</si>
  <si>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</si>
  <si>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</si>
  <si>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</si>
  <si>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</si>
  <si>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</si>
  <si>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</si>
  <si>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</si>
  <si>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</si>
  <si>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</si>
  <si>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</si>
  <si>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</si>
  <si>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</si>
  <si>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</si>
  <si>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</si>
  <si>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</si>
  <si>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</si>
  <si>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</si>
  <si>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</si>
  <si>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</si>
  <si>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</si>
  <si>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</si>
  <si>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</si>
  <si>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</si>
  <si>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</si>
  <si>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</si>
  <si>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</si>
  <si>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</si>
  <si>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</si>
  <si>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</si>
  <si>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</si>
  <si>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</si>
  <si>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</si>
  <si>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</si>
  <si>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</si>
  <si>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</si>
  <si>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</si>
  <si>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</si>
  <si>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</si>
  <si>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</si>
  <si>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</si>
  <si>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</si>
  <si>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</si>
  <si>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</si>
  <si>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</si>
  <si>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</si>
  <si>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</si>
  <si>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</si>
  <si>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</si>
  <si>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</si>
  <si>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</si>
  <si>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</si>
  <si>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</si>
  <si>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</si>
  <si>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</si>
  <si>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</si>
  <si>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</si>
  <si>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</si>
  <si>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</si>
  <si>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</si>
  <si>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</si>
  <si>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</si>
  <si>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</si>
  <si>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</si>
  <si>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</si>
  <si>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</si>
  <si>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</si>
  <si>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</si>
  <si>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</si>
  <si>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</si>
  <si>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</si>
  <si>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</si>
  <si>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</si>
  <si>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</si>
  <si>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</si>
  <si>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</si>
  <si>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</si>
  <si>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</si>
  <si>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</si>
  <si>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</si>
  <si>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</si>
  <si>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</si>
  <si>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</si>
  <si>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</si>
  <si>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</si>
  <si>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</si>
  <si>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</si>
  <si>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</si>
  <si>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</si>
  <si>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</si>
  <si>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</si>
  <si>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</si>
  <si>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</si>
  <si>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</si>
  <si>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</si>
  <si>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</si>
  <si>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</si>
  <si>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</si>
  <si>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</si>
  <si>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</si>
  <si>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</si>
  <si>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</si>
  <si>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</si>
  <si>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</si>
  <si>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</si>
  <si>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</si>
  <si>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</si>
  <si>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</si>
  <si>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</si>
  <si>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</si>
  <si>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</si>
  <si>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</si>
  <si>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</si>
  <si>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</si>
  <si>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</si>
  <si>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</si>
  <si>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</si>
  <si>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</si>
  <si>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</si>
  <si>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</si>
  <si>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</si>
  <si>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</si>
  <si>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</si>
  <si>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</si>
  <si>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</si>
  <si>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</si>
  <si>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</si>
  <si>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</si>
  <si>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</si>
  <si>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</si>
  <si>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</si>
  <si>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</si>
  <si>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</si>
  <si>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</si>
  <si>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</si>
  <si>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</si>
  <si>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</si>
  <si>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</si>
  <si>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</si>
  <si>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</si>
  <si>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</si>
  <si>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</si>
  <si>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</si>
  <si>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</si>
  <si>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</si>
  <si>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</si>
  <si>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</si>
  <si>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</si>
  <si>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</si>
  <si>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</si>
  <si>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</si>
  <si>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</si>
  <si>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</si>
  <si>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</si>
  <si>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</si>
  <si>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</si>
  <si>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</si>
  <si>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</si>
  <si>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</si>
  <si>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</si>
  <si>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</si>
  <si>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</si>
  <si>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</si>
  <si>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</si>
  <si>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</si>
  <si>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</si>
  <si>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</si>
  <si>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</si>
  <si>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</si>
  <si>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</si>
  <si>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</si>
  <si>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</si>
  <si>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</si>
  <si>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</si>
  <si>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</si>
  <si>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</si>
  <si>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</si>
  <si>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</si>
  <si>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</si>
  <si>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</si>
  <si>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</si>
  <si>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</si>
  <si>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</si>
  <si>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</si>
  <si>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</si>
  <si>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</si>
  <si>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</si>
  <si>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</si>
  <si>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</si>
  <si>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</si>
  <si>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</si>
  <si>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</si>
  <si>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</si>
  <si>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</si>
  <si>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</si>
  <si>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</si>
  <si>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</si>
  <si>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</si>
  <si>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</si>
  <si>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</si>
  <si>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</si>
  <si>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</si>
  <si>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</si>
  <si>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</si>
  <si>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</si>
  <si>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</si>
  <si>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</si>
  <si>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</si>
  <si>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</si>
  <si>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</si>
  <si>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</si>
  <si>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</si>
  <si>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</si>
  <si>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</si>
  <si>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</si>
  <si>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</si>
  <si>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</si>
  <si>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</si>
  <si>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</si>
  <si>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</si>
  <si>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</si>
  <si>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</si>
  <si>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</si>
  <si>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</si>
  <si>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</si>
  <si>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</si>
  <si>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</si>
  <si>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</si>
  <si>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</si>
  <si>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</si>
  <si>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</si>
  <si>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</si>
  <si>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</si>
  <si>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</si>
  <si>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</si>
  <si>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</si>
  <si>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</si>
  <si>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</si>
  <si>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</si>
  <si>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</si>
  <si>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</si>
  <si>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</si>
  <si>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</si>
  <si>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</si>
  <si>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</si>
  <si>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</si>
  <si>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</si>
  <si>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</si>
  <si>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</si>
  <si>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</si>
  <si>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</si>
  <si>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</si>
  <si>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</si>
  <si>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</si>
  <si>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</si>
  <si>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</si>
  <si>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</si>
  <si>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</si>
  <si>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</si>
  <si>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</si>
  <si>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</si>
  <si>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</si>
  <si>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</si>
  <si>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</si>
  <si>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</si>
  <si>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</si>
  <si>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</si>
  <si>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</si>
  <si>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</si>
  <si>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</si>
  <si>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</si>
  <si>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</si>
  <si>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</si>
  <si>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</si>
  <si>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</si>
  <si>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</si>
  <si>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</si>
  <si>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</si>
  <si>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</si>
  <si>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</si>
  <si>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</si>
  <si>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</si>
  <si>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</si>
  <si>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</si>
  <si>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</si>
  <si>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</si>
  <si>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</si>
  <si>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</si>
  <si>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</si>
  <si>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</si>
  <si>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</si>
  <si>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</si>
  <si>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</si>
  <si>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</si>
  <si>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</si>
  <si>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</si>
  <si>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</si>
  <si>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</si>
  <si>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</si>
  <si>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</si>
  <si>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</si>
  <si>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</si>
  <si>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</si>
  <si>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</si>
  <si>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</si>
  <si>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</si>
  <si>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</si>
  <si>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</si>
  <si>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</si>
  <si>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</si>
  <si>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</si>
  <si>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</si>
  <si>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</si>
  <si>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</si>
  <si>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</si>
  <si>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</si>
  <si>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</si>
  <si>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</si>
  <si>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</si>
  <si>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</si>
  <si>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</si>
  <si>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</si>
  <si>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</si>
  <si>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</si>
  <si>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</si>
  <si>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</si>
  <si>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</si>
  <si>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</si>
  <si>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</si>
  <si>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</si>
  <si>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</si>
  <si>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</si>
  <si>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</si>
  <si>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</si>
  <si>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</si>
  <si>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</si>
  <si>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</si>
  <si>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</si>
  <si>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</si>
  <si>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</si>
  <si>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</si>
  <si>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</si>
  <si>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</si>
  <si>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</si>
  <si>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</si>
  <si>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</si>
  <si>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</si>
  <si>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</si>
  <si>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</si>
  <si>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</si>
  <si>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</si>
  <si>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</si>
  <si>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</si>
  <si>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</si>
  <si>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</si>
  <si>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</si>
  <si>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</si>
  <si>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</si>
  <si>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</si>
  <si>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</si>
  <si>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</si>
  <si>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</si>
  <si>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</si>
  <si>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</si>
  <si>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</si>
  <si>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</si>
  <si>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</si>
  <si>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</si>
  <si>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</si>
  <si>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</si>
  <si>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</si>
  <si>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</si>
  <si>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</si>
  <si>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</si>
  <si>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</si>
  <si>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</si>
  <si>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</si>
  <si>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</si>
  <si>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</si>
  <si>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</si>
  <si>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</si>
  <si>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</si>
  <si>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</si>
  <si>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</si>
  <si>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</si>
  <si>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</si>
  <si>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</si>
  <si>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</si>
  <si>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</si>
  <si>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</si>
  <si>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</si>
  <si>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</si>
  <si>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</si>
  <si>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</si>
  <si>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</si>
  <si>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</si>
  <si>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</si>
  <si>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</si>
  <si>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</si>
  <si>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</si>
  <si>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</si>
  <si>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</si>
  <si>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</si>
  <si>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</si>
  <si>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</si>
  <si>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</si>
  <si>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</si>
  <si>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</si>
  <si>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</si>
  <si>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</si>
  <si>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</si>
  <si>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</si>
  <si>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</si>
  <si>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</si>
  <si>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</si>
  <si>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</si>
  <si>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</si>
  <si>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</si>
  <si>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</si>
  <si>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</si>
  <si>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</si>
  <si>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</si>
  <si>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</si>
  <si>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</si>
  <si>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</si>
  <si>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</si>
  <si>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</si>
  <si>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</si>
  <si>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</si>
  <si>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</si>
  <si>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</si>
  <si>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</si>
  <si>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</si>
  <si>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</si>
  <si>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</si>
  <si>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</si>
  <si>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</si>
  <si>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</si>
  <si>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</si>
  <si>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</si>
  <si>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</si>
  <si>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</si>
  <si>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</si>
  <si>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</si>
  <si>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</si>
  <si>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</si>
  <si>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</si>
  <si>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</si>
  <si>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</si>
  <si>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</si>
  <si>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</si>
  <si>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</si>
  <si>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</si>
  <si>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</si>
  <si>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</si>
  <si>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</si>
  <si>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</si>
  <si>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</si>
  <si>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</si>
  <si>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</si>
  <si>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</si>
  <si>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</si>
  <si>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</si>
  <si>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</si>
  <si>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</si>
  <si>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</si>
  <si>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</si>
  <si>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</si>
  <si>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</si>
  <si>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</si>
  <si>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</si>
  <si>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</si>
  <si>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</si>
  <si>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</si>
  <si>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</si>
  <si>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</si>
  <si>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</si>
  <si>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</si>
  <si>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</si>
  <si>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</si>
  <si>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</si>
  <si>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</si>
  <si>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</si>
  <si>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</si>
  <si>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</si>
  <si>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</si>
  <si>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</si>
  <si>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</si>
  <si>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</si>
  <si>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</si>
  <si>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</si>
  <si>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</si>
  <si>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</si>
  <si>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</si>
  <si>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</si>
  <si>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</si>
  <si>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</si>
  <si>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</si>
  <si>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</si>
  <si>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</si>
  <si>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</si>
  <si>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</si>
  <si>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</si>
  <si>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</si>
  <si>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</si>
  <si>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</si>
  <si>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</si>
  <si>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</si>
  <si>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</si>
  <si>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</si>
  <si>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</si>
  <si>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</si>
  <si>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</si>
  <si>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</si>
  <si>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</si>
  <si>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</si>
  <si>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</si>
  <si>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</si>
  <si>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</si>
  <si>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</si>
  <si>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</si>
  <si>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</si>
  <si>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</si>
  <si>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</si>
  <si>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</si>
  <si>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</si>
  <si>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</si>
  <si>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</si>
  <si>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</si>
  <si>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</si>
  <si>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</si>
  <si>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</si>
  <si>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</si>
  <si>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</si>
  <si>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</si>
  <si>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</si>
  <si>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</si>
  <si>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</si>
  <si>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</si>
  <si>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</si>
  <si>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</si>
  <si>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</si>
  <si>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</si>
  <si>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</si>
  <si>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</si>
  <si>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</si>
  <si>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</si>
  <si>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</si>
  <si>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</si>
  <si>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</si>
  <si>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</si>
  <si>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</si>
  <si>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</si>
  <si>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</si>
  <si>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</si>
  <si>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</si>
  <si>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</si>
  <si>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</si>
  <si>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</si>
  <si>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</si>
  <si>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</si>
  <si>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</si>
  <si>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</si>
  <si>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</si>
  <si>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</si>
  <si>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</si>
  <si>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</si>
  <si>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</si>
  <si>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</si>
  <si>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</si>
  <si>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</si>
  <si>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</si>
  <si>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</si>
  <si>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</si>
  <si>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</si>
  <si>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</si>
  <si>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</si>
  <si>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</si>
  <si>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</si>
  <si>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</si>
  <si>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</si>
  <si>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</si>
  <si>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</si>
  <si>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</si>
  <si>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</si>
  <si>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</si>
  <si>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</si>
  <si>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</si>
  <si>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</si>
  <si>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</si>
  <si>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</si>
  <si>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</si>
  <si>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</si>
  <si>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</si>
  <si>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</si>
  <si>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</si>
  <si>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</si>
  <si>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</si>
  <si>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</si>
  <si>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</si>
  <si>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</si>
  <si>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</si>
  <si>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</si>
  <si>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</si>
  <si>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</si>
  <si>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</si>
  <si>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</si>
  <si>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</si>
  <si>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</si>
  <si>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</si>
  <si>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</si>
  <si>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</si>
  <si>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</si>
  <si>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</si>
  <si>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</si>
  <si>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</si>
  <si>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</si>
  <si>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</si>
  <si>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</si>
  <si>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</si>
  <si>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</si>
  <si>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</si>
  <si>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</si>
  <si>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</si>
  <si>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</si>
  <si>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</si>
  <si>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</si>
  <si>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</si>
  <si>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</si>
  <si>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</si>
  <si>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</si>
  <si>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</si>
  <si>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</si>
  <si>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</si>
  <si>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</si>
  <si>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</si>
  <si>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</si>
  <si>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</si>
  <si>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</si>
  <si>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</si>
  <si>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</si>
  <si>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</si>
  <si>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</si>
  <si>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</si>
  <si>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</si>
  <si>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</si>
  <si>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</si>
  <si>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</si>
  <si>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</si>
  <si>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</si>
  <si>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</si>
  <si>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</si>
  <si>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</si>
  <si>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</si>
  <si>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</si>
  <si>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</si>
  <si>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</si>
  <si>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</si>
  <si>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</si>
  <si>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</si>
  <si>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</si>
  <si>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</si>
  <si>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</si>
  <si>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</si>
  <si>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</si>
  <si>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</si>
  <si>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</si>
  <si>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</si>
  <si>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</si>
  <si>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</si>
  <si>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</si>
  <si>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</si>
  <si>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</si>
  <si>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</si>
  <si>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</si>
  <si>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</si>
  <si>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</si>
  <si>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</si>
  <si>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</si>
  <si>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</si>
  <si>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</si>
  <si>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</si>
  <si>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</si>
  <si>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</si>
  <si>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</si>
  <si>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</si>
  <si>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</si>
  <si>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</si>
  <si>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</si>
  <si>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</si>
  <si>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</si>
  <si>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</si>
  <si>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</si>
  <si>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</si>
  <si>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</si>
  <si>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</si>
  <si>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</si>
  <si>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</si>
  <si>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</si>
  <si>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</si>
  <si>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</si>
  <si>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</si>
  <si>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</si>
  <si>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</si>
  <si>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</si>
  <si>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</si>
  <si>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</si>
  <si>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</si>
  <si>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</si>
  <si>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</si>
  <si>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</si>
  <si>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</si>
  <si>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</si>
  <si>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</si>
  <si>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</si>
  <si>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</si>
  <si>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</si>
  <si>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</si>
  <si>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</si>
  <si>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</si>
  <si>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</si>
  <si>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</si>
  <si>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</si>
  <si>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</si>
  <si>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</si>
  <si>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</si>
  <si>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</si>
  <si>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</si>
  <si>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</si>
  <si>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</si>
  <si>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</si>
  <si>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</si>
  <si>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</si>
  <si>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</si>
  <si>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</si>
  <si>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</si>
  <si>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</si>
  <si>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</si>
  <si>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</si>
  <si>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</si>
  <si>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</si>
  <si>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</si>
  <si>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</si>
  <si>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</si>
  <si>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</si>
  <si>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</si>
  <si>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</si>
  <si>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</si>
  <si>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</si>
  <si>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</si>
  <si>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</si>
  <si>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</si>
  <si>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</si>
  <si>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</si>
  <si>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</si>
  <si>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</si>
  <si>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</si>
  <si>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</si>
  <si>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</si>
  <si>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</si>
  <si>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</si>
  <si>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</si>
  <si>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</si>
  <si>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</si>
  <si>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</si>
  <si>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</si>
  <si>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</si>
  <si>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</si>
  <si>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</si>
  <si>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</si>
  <si>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</si>
  <si>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</si>
  <si>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</si>
  <si>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</si>
  <si>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</si>
  <si>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</si>
  <si>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</si>
  <si>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</si>
  <si>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</si>
  <si>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</si>
  <si>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</si>
  <si>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</si>
  <si>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</si>
  <si>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</si>
  <si>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</si>
  <si>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</si>
  <si>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</si>
  <si>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</si>
  <si>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</si>
  <si>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</si>
  <si>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</si>
  <si>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</si>
  <si>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</si>
  <si>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</si>
  <si>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</si>
  <si>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</si>
  <si>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</si>
  <si>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</si>
  <si>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</si>
  <si>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</si>
  <si>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</si>
  <si>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</si>
  <si>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</si>
  <si>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</si>
  <si>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</si>
  <si>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</si>
  <si>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</si>
  <si>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</si>
  <si>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</si>
  <si>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</si>
  <si>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</si>
  <si>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</si>
  <si>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</si>
  <si>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</si>
  <si>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</si>
  <si>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</si>
  <si>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</si>
  <si>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</si>
  <si>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</si>
  <si>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</si>
  <si>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</si>
  <si>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</si>
  <si>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</si>
  <si>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</si>
  <si>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</si>
  <si>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</si>
  <si>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</si>
  <si>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</si>
  <si>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</si>
  <si>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</si>
  <si>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</si>
  <si>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</si>
  <si>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</si>
  <si>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</si>
  <si>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</si>
  <si>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</si>
  <si>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</si>
  <si>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</si>
  <si>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</si>
  <si>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</si>
  <si>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</si>
  <si>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</si>
  <si>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</si>
  <si>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</si>
  <si>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</si>
  <si>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</si>
  <si>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</si>
  <si>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</si>
  <si>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</si>
  <si>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</si>
  <si>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</si>
  <si>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</si>
  <si>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</si>
  <si>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</si>
  <si>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</si>
  <si>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</si>
  <si>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</si>
  <si>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</si>
  <si>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</si>
  <si>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</si>
  <si>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</si>
  <si>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</si>
  <si>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</si>
  <si>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</si>
  <si>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</si>
  <si>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</si>
  <si>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</si>
  <si>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</si>
  <si>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</si>
  <si>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</si>
  <si>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</si>
  <si>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</si>
  <si>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</si>
  <si>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</si>
  <si>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</si>
  <si>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</si>
  <si>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</si>
  <si>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</si>
  <si>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</si>
  <si>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</si>
  <si>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</si>
  <si>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</si>
  <si>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</si>
  <si>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</si>
  <si>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</si>
  <si>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</si>
  <si>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</si>
  <si>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</si>
  <si>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</si>
  <si>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</si>
  <si>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</si>
  <si>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</si>
  <si>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</si>
  <si>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</si>
  <si>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</si>
  <si>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</si>
  <si>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</si>
  <si>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</si>
  <si>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</si>
  <si>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</si>
  <si>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</si>
  <si>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</si>
  <si>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</si>
  <si>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</si>
  <si>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</si>
  <si>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</si>
  <si>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</si>
  <si>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</si>
  <si>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</si>
  <si>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</si>
  <si>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</si>
  <si>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</si>
  <si>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</si>
  <si>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</si>
  <si>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</si>
  <si>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</si>
  <si>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</si>
  <si>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</si>
  <si>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</si>
  <si>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</si>
  <si>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</si>
  <si>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</si>
  <si>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</si>
  <si>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</si>
  <si>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</si>
  <si>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</si>
  <si>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</si>
  <si>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</si>
  <si>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</si>
  <si>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</si>
  <si>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</si>
  <si>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</si>
  <si>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</si>
  <si>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</si>
  <si>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</si>
  <si>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</si>
  <si>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</si>
  <si>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</si>
  <si>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</si>
  <si>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</si>
  <si>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</si>
  <si>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</si>
  <si>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</si>
  <si>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</si>
  <si>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</si>
  <si>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</si>
  <si>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</si>
  <si>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</si>
  <si>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</si>
  <si>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</si>
  <si>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</si>
  <si>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</si>
  <si>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</si>
  <si>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</si>
  <si>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</si>
  <si>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</si>
  <si>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</si>
  <si>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</si>
  <si>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</si>
  <si>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</si>
  <si>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</si>
  <si>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</si>
  <si>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</si>
  <si>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</si>
  <si>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</si>
  <si>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</si>
  <si>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</si>
  <si>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</si>
  <si>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</si>
  <si>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</si>
  <si>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</si>
  <si>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</si>
  <si>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</si>
  <si>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</si>
  <si>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</si>
  <si>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</si>
  <si>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</si>
  <si>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</si>
  <si>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</si>
  <si>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</si>
  <si>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</si>
  <si>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</si>
  <si>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</si>
  <si>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</si>
  <si>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</si>
  <si>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</si>
  <si>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</si>
  <si>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</si>
  <si>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</si>
  <si>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</si>
  <si>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</si>
  <si>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</si>
  <si>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</si>
  <si>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</si>
  <si>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</si>
  <si>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</si>
  <si>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</si>
  <si>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</si>
  <si>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</si>
  <si>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</si>
  <si>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</si>
  <si>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</si>
  <si>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</si>
  <si>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</si>
  <si>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</si>
  <si>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</si>
  <si>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</si>
  <si>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</si>
  <si>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</si>
  <si>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</si>
  <si>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</si>
  <si>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</si>
  <si>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</si>
  <si>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</si>
  <si>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</si>
  <si>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</si>
  <si>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</si>
  <si>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</si>
  <si>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</si>
  <si>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</si>
  <si>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</si>
  <si>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</si>
  <si>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</si>
  <si>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</si>
  <si>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</si>
  <si>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</si>
  <si>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</si>
  <si>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</si>
  <si>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</si>
  <si>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</si>
  <si>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</si>
  <si>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</si>
  <si>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</si>
  <si>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</si>
  <si>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</si>
  <si>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</si>
  <si>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</si>
  <si>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</si>
  <si>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</si>
  <si>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</si>
  <si>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</si>
  <si>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</si>
  <si>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</si>
  <si>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</si>
  <si>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</si>
  <si>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</si>
  <si>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</si>
  <si>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</si>
  <si>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</si>
  <si>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</si>
  <si>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</si>
  <si>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</si>
  <si>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</si>
  <si>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</si>
  <si>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</si>
  <si>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</si>
  <si>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</si>
  <si>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</si>
  <si>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</si>
  <si>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</si>
  <si>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</si>
  <si>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</si>
  <si>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</si>
  <si>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</si>
  <si>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</si>
  <si>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</si>
  <si>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</si>
  <si>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</si>
  <si>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</si>
  <si>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</si>
  <si>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</si>
  <si>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</si>
  <si>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</si>
  <si>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</si>
  <si>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</si>
  <si>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</si>
  <si>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</si>
  <si>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</si>
  <si>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</si>
  <si>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</si>
  <si>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</si>
  <si>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</si>
  <si>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</si>
  <si>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</si>
  <si>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</si>
  <si>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</si>
  <si>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</si>
  <si>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</si>
  <si>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</si>
  <si>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</si>
  <si>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</si>
  <si>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</si>
  <si>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</si>
  <si>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</si>
  <si>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</si>
  <si>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</si>
  <si>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</si>
  <si>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</si>
  <si>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</si>
  <si>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</si>
  <si>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</si>
  <si>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</si>
  <si>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</si>
  <si>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</si>
  <si>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</si>
  <si>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</si>
  <si>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</si>
  <si>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</si>
  <si>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</si>
  <si>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</si>
  <si>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</si>
  <si>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</si>
  <si>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</si>
  <si>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</si>
  <si>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</si>
  <si>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</si>
  <si>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</si>
  <si>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</si>
  <si>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</si>
  <si>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</si>
  <si>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</si>
  <si>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</si>
  <si>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</si>
  <si>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</si>
  <si>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</si>
  <si>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</si>
  <si>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</si>
  <si>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</si>
  <si>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</si>
  <si>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</si>
  <si>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</si>
  <si>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</si>
  <si>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</si>
  <si>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</si>
  <si>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</si>
  <si>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</si>
  <si>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</si>
  <si>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</si>
  <si>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</si>
  <si>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</si>
  <si>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</si>
  <si>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</si>
  <si>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</si>
  <si>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</si>
  <si>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</si>
  <si>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</si>
  <si>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</si>
  <si>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</si>
  <si>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</si>
  <si>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</si>
  <si>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</si>
  <si>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</si>
  <si>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</si>
  <si>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</si>
  <si>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</si>
  <si>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</si>
  <si>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</si>
  <si>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</si>
  <si>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</si>
  <si>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</si>
  <si>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</si>
  <si>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</si>
  <si>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</si>
  <si>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</si>
  <si>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</si>
  <si>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</si>
  <si>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</si>
  <si>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</si>
  <si>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</si>
  <si>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</si>
  <si>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</si>
  <si>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</si>
  <si>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</si>
  <si>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</si>
  <si>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</si>
  <si>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</si>
  <si>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</si>
  <si>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</si>
  <si>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</si>
  <si>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</si>
  <si>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</si>
  <si>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</si>
  <si>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</si>
  <si>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</si>
  <si>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</si>
  <si>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</si>
  <si>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</si>
  <si>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</si>
  <si>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</si>
  <si>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</si>
  <si>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</si>
  <si>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</si>
  <si>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</si>
  <si>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</si>
  <si>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</si>
  <si>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</si>
  <si>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</si>
  <si>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</si>
  <si>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</si>
  <si>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</si>
  <si>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</si>
  <si>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</si>
  <si>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</si>
  <si>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</si>
  <si>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</si>
  <si>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</si>
  <si>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</si>
  <si>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</si>
  <si>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</si>
  <si>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</si>
  <si>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</si>
  <si>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</si>
  <si>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</si>
  <si>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</si>
  <si>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</si>
  <si>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</si>
  <si>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</si>
  <si>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</si>
  <si>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</si>
  <si>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</si>
  <si>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</si>
  <si>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</si>
  <si>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</si>
  <si>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</si>
  <si>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</si>
  <si>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</si>
  <si>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</si>
  <si>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</si>
  <si>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</si>
  <si>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</si>
  <si>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</si>
  <si>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</si>
  <si>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</si>
  <si>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</si>
  <si>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</si>
  <si>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</si>
  <si>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</si>
  <si>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</si>
  <si>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</si>
  <si>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</si>
  <si>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</si>
  <si>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</si>
  <si>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</si>
  <si>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</si>
  <si>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</si>
  <si>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</si>
  <si>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</si>
  <si>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</si>
  <si>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</si>
  <si>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</si>
  <si>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</si>
  <si>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</si>
  <si>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</si>
  <si>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</si>
  <si>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</si>
  <si>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</si>
  <si>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</si>
  <si>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</si>
  <si>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</si>
  <si>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</si>
  <si>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</si>
  <si>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</si>
  <si>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</si>
  <si>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</si>
  <si>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</si>
  <si>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</si>
  <si>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</si>
  <si>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</si>
  <si>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</si>
  <si>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</si>
  <si>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</si>
  <si>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</si>
  <si>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</si>
  <si>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</si>
  <si>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</si>
  <si>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</si>
  <si>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</si>
  <si>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</si>
  <si>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</si>
  <si>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</si>
  <si>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</si>
  <si>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</si>
  <si>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</si>
  <si>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</si>
  <si>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</si>
  <si>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</si>
  <si>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</si>
  <si>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</si>
  <si>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</si>
  <si>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</si>
  <si>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</si>
  <si>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</si>
  <si>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</si>
  <si>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</si>
  <si>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</si>
  <si>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</si>
  <si>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</si>
  <si>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</si>
  <si>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</si>
  <si>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</si>
  <si>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</si>
  <si>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</si>
  <si>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</si>
  <si>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</si>
  <si>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</si>
  <si>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</si>
  <si>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</si>
  <si>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</si>
  <si>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</si>
  <si>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</si>
  <si>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</si>
  <si>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</si>
  <si>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</si>
  <si>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</si>
  <si>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</si>
  <si>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</si>
  <si>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</si>
  <si>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</si>
  <si>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</si>
  <si>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</si>
  <si>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</si>
  <si>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</si>
  <si>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</si>
  <si>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</si>
  <si>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</si>
  <si>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</si>
  <si>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</si>
  <si>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</si>
  <si>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</si>
  <si>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</si>
  <si>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</si>
  <si>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</si>
  <si>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</si>
  <si>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</si>
  <si>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</si>
  <si>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</si>
  <si>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</si>
  <si>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</si>
  <si>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</si>
  <si>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</si>
  <si>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</si>
  <si>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</si>
  <si>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</si>
  <si>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</si>
  <si>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</si>
  <si>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</si>
  <si>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</si>
  <si>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</si>
  <si>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</si>
  <si>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</si>
  <si>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</si>
  <si>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</si>
  <si>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</si>
  <si>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</si>
  <si>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</si>
  <si>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</si>
  <si>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</si>
  <si>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</si>
  <si>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</si>
  <si>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</si>
  <si>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</si>
  <si>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</si>
  <si>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</si>
  <si>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</si>
  <si>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</si>
  <si>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</si>
  <si>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</si>
  <si>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</si>
  <si>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</si>
  <si>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</si>
  <si>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</si>
  <si>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</si>
  <si>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</si>
  <si>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</si>
  <si>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</si>
  <si>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</si>
  <si>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</si>
  <si>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</si>
  <si>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</si>
  <si>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</si>
  <si>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</si>
  <si>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</si>
  <si>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</si>
  <si>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</si>
  <si>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</si>
  <si>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</si>
  <si>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</si>
  <si>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</si>
  <si>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</si>
  <si>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</si>
  <si>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</si>
  <si>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</si>
  <si>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</si>
  <si>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</si>
  <si>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</si>
  <si>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</si>
  <si>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</si>
  <si>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</si>
  <si>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</si>
  <si>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</si>
  <si>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</si>
  <si>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</si>
  <si>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</si>
  <si>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</si>
  <si>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</si>
  <si>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</si>
  <si>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</si>
  <si>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</si>
  <si>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</si>
  <si>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</si>
  <si>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</si>
  <si>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</si>
  <si>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</si>
  <si>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</si>
  <si>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</si>
  <si>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</si>
  <si>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</si>
  <si>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</si>
  <si>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</si>
  <si>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</si>
  <si>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</si>
  <si>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</si>
  <si>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</si>
  <si>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</si>
  <si>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</si>
  <si>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</si>
  <si>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</si>
  <si>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</si>
  <si>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</si>
  <si>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</si>
  <si>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</si>
  <si>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</si>
  <si>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</si>
  <si>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</si>
  <si>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</si>
  <si>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</si>
  <si>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</si>
  <si>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</si>
  <si>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</si>
  <si>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</si>
  <si>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</si>
  <si>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</si>
  <si>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</si>
  <si>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</si>
  <si>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</si>
  <si>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</si>
  <si>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</si>
  <si>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</si>
  <si>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</si>
  <si>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</si>
  <si>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</si>
  <si>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</si>
  <si>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</si>
  <si>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</si>
  <si>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</si>
  <si>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</si>
  <si>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</si>
  <si>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</si>
  <si>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</si>
  <si>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</si>
  <si>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</si>
  <si>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</si>
  <si>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</si>
  <si>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</si>
  <si>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</si>
  <si>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</si>
  <si>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</si>
  <si>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</si>
  <si>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</si>
  <si>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</si>
  <si>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</si>
  <si>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</si>
  <si>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</si>
  <si>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</si>
  <si>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</si>
  <si>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</si>
  <si>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</si>
  <si>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</si>
  <si>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</si>
  <si>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</si>
  <si>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</si>
  <si>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</si>
  <si>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</si>
  <si>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</si>
  <si>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</si>
  <si>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</si>
  <si>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</si>
  <si>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</si>
  <si>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</si>
  <si>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</si>
  <si>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</si>
  <si>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</si>
  <si>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</si>
  <si>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</si>
  <si>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</si>
  <si>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</si>
  <si>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</si>
  <si>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</si>
  <si>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</si>
  <si>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</si>
  <si>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</si>
  <si>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</si>
  <si>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</si>
  <si>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</si>
  <si>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</si>
  <si>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</si>
  <si>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</si>
  <si>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</si>
  <si>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</si>
  <si>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</si>
  <si>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</si>
  <si>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</si>
  <si>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</si>
  <si>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</si>
  <si>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</si>
  <si>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</si>
  <si>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</si>
  <si>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</si>
  <si>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</si>
  <si>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</si>
  <si>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</si>
  <si>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</si>
  <si>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</si>
  <si>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</si>
  <si>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</si>
  <si>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</si>
  <si>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</si>
  <si>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</si>
  <si>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</si>
  <si>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</si>
  <si>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</si>
  <si>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</si>
  <si>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</si>
  <si>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</si>
  <si>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</si>
  <si>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</si>
  <si>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</si>
  <si>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</si>
  <si>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</si>
  <si>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</si>
  <si>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</si>
  <si>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</si>
  <si>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</si>
  <si>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</si>
  <si>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</si>
  <si>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</si>
  <si>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</si>
  <si>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</si>
  <si>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</si>
  <si>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</si>
  <si>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</si>
  <si>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</si>
  <si>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</si>
  <si>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</si>
  <si>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</si>
  <si>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</si>
  <si>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</si>
  <si>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</si>
  <si>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</si>
  <si>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</si>
  <si>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</si>
  <si>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</si>
  <si>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</si>
  <si>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</si>
  <si>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</si>
  <si>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</si>
  <si>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</si>
  <si>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</si>
  <si>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</si>
  <si>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</si>
  <si>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</si>
  <si>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</si>
  <si>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</si>
  <si>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</si>
  <si>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</si>
  <si>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</si>
  <si>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</si>
  <si>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</si>
  <si>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</si>
  <si>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</si>
  <si>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</si>
  <si>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</si>
  <si>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</si>
  <si>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</si>
  <si>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</si>
  <si>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</si>
  <si>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</si>
  <si>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</si>
  <si>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</si>
  <si>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</si>
  <si>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</si>
  <si>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</si>
  <si>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</si>
  <si>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</si>
  <si>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</si>
  <si>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</si>
  <si>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</si>
  <si>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</si>
  <si>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</si>
  <si>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</si>
  <si>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</si>
  <si>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</si>
  <si>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</si>
  <si>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</si>
  <si>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</si>
  <si>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</si>
  <si>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</si>
  <si>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</si>
  <si>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</si>
  <si>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</si>
  <si>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</si>
  <si>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</si>
  <si>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</si>
  <si>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</si>
  <si>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</si>
  <si>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</si>
  <si>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</si>
  <si>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</si>
  <si>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</si>
  <si>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</si>
  <si>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</si>
  <si>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</si>
  <si>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</si>
  <si>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</si>
  <si>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</si>
  <si>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</si>
  <si>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</si>
  <si>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</si>
  <si>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</si>
  <si>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</si>
  <si>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</si>
  <si>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</si>
  <si>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</si>
  <si>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</si>
  <si>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</si>
  <si>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</si>
  <si>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</si>
  <si>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</si>
  <si>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</si>
  <si>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</si>
  <si>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</si>
  <si>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</si>
  <si>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</si>
  <si>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</si>
  <si>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</si>
  <si>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</si>
  <si>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</si>
  <si>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</si>
  <si>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</si>
  <si>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</si>
  <si>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</si>
  <si>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</si>
  <si>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</si>
  <si>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</si>
  <si>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</si>
  <si>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</si>
  <si>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</si>
  <si>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</si>
  <si>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</si>
  <si>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</si>
  <si>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</si>
  <si>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</si>
  <si>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</si>
  <si>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</si>
  <si>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</si>
  <si>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</si>
  <si>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</si>
  <si>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</si>
  <si>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</si>
  <si>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</si>
  <si>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</si>
  <si>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</si>
  <si>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</si>
  <si>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</si>
  <si>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</si>
  <si>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</si>
  <si>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</si>
  <si>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</si>
  <si>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</si>
  <si>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</si>
  <si>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</si>
  <si>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</si>
  <si>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</si>
  <si>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</si>
  <si>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</si>
  <si>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</si>
  <si>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</si>
  <si>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</si>
  <si>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</si>
  <si>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</si>
  <si>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</si>
  <si>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</si>
  <si>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</si>
  <si>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</si>
  <si>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</si>
  <si>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</si>
  <si>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</si>
  <si>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</si>
  <si>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</si>
  <si>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</si>
  <si>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</si>
  <si>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</si>
  <si>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</si>
  <si>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</si>
  <si>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</si>
  <si>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</si>
  <si>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</si>
  <si>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</si>
  <si>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</si>
  <si>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</si>
  <si>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</si>
  <si>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</si>
  <si>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</si>
  <si>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</si>
  <si>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</si>
  <si>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</si>
  <si>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</si>
  <si>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</si>
  <si>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</si>
  <si>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</si>
  <si>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</si>
  <si>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</si>
  <si>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</si>
  <si>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</si>
  <si>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</si>
  <si>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</si>
  <si>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</si>
  <si>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</si>
  <si>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</si>
  <si>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</si>
  <si>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</si>
  <si>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</si>
  <si>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</si>
  <si>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</si>
  <si>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</si>
  <si>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</si>
  <si>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</si>
  <si>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</si>
  <si>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</si>
  <si>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</si>
  <si>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</si>
  <si>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</si>
  <si>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</si>
  <si>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</si>
  <si>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</si>
  <si>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</si>
  <si>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</si>
  <si>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</si>
  <si>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</si>
  <si>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</si>
  <si>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</si>
  <si>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</si>
  <si>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</si>
  <si>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</si>
  <si>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</si>
  <si>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</si>
  <si>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</si>
  <si>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</si>
  <si>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</si>
  <si>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</si>
  <si>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</si>
  <si>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</si>
  <si>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</si>
  <si>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</si>
  <si>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</si>
  <si>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</si>
  <si>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</si>
  <si>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</si>
  <si>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</si>
  <si>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</si>
  <si>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</si>
  <si>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</si>
  <si>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</si>
  <si>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</si>
  <si>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</si>
  <si>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</si>
  <si>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</si>
  <si>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</si>
  <si>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</si>
  <si>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</si>
  <si>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</si>
  <si>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</si>
  <si>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</si>
  <si>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</si>
  <si>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</si>
  <si>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</si>
  <si>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</si>
  <si>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</si>
  <si>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</si>
  <si>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</si>
  <si>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</si>
  <si>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</si>
  <si>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</si>
  <si>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</si>
  <si>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</si>
  <si>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</si>
  <si>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</si>
  <si>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</si>
  <si>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</si>
  <si>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</si>
  <si>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</si>
  <si>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</si>
  <si>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</si>
  <si>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</si>
  <si>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</si>
  <si>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</si>
  <si>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</si>
  <si>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</si>
  <si>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</si>
  <si>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</si>
  <si>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</si>
  <si>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</si>
  <si>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</si>
  <si>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</si>
  <si>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</si>
  <si>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</si>
  <si>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</si>
  <si>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</si>
  <si>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</si>
  <si>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</si>
  <si>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</si>
  <si>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</si>
  <si>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</si>
  <si>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</si>
  <si>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</si>
  <si>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</si>
  <si>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</si>
  <si>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</si>
  <si>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</si>
  <si>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</si>
  <si>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</si>
  <si>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</si>
  <si>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</si>
  <si>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</si>
  <si>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</si>
  <si>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</si>
  <si>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</si>
  <si>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</si>
  <si>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</si>
  <si>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</si>
  <si>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</si>
  <si>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</si>
  <si>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</si>
  <si>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</si>
  <si>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</si>
  <si>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</si>
  <si>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</si>
  <si>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</si>
  <si>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</si>
  <si>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</si>
  <si>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</si>
  <si>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</si>
  <si>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</si>
  <si>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</si>
  <si>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</si>
  <si>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</si>
  <si>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</si>
  <si>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</si>
  <si>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</si>
  <si>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</si>
  <si>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</si>
  <si>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</si>
  <si>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</si>
  <si>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</si>
  <si>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</si>
  <si>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</si>
  <si>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</si>
  <si>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</si>
  <si>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</si>
  <si>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</si>
  <si>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</si>
  <si>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</si>
  <si>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</si>
  <si>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</si>
  <si>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</si>
  <si>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</si>
  <si>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</si>
  <si>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</si>
  <si>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</si>
  <si>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</si>
  <si>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</si>
  <si>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</si>
  <si>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</si>
  <si>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</si>
  <si>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</si>
  <si>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</si>
  <si>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</si>
  <si>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</si>
  <si>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</si>
  <si>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</si>
  <si>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</si>
  <si>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</si>
  <si>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</si>
  <si>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</si>
  <si>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</si>
  <si>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</si>
  <si>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</si>
  <si>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</si>
  <si>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</si>
  <si>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</si>
  <si>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</si>
  <si>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</si>
  <si>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</si>
  <si>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</si>
  <si>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</si>
  <si>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</si>
  <si>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</si>
  <si>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</si>
  <si>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</si>
  <si>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</si>
  <si>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</si>
  <si>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</si>
  <si>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</si>
  <si>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</si>
  <si>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</si>
  <si>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</si>
  <si>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</si>
  <si>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</si>
  <si>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</si>
  <si>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</si>
  <si>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</si>
  <si>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</si>
  <si>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</si>
  <si>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</si>
  <si>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</si>
  <si>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</si>
  <si>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</si>
  <si>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</si>
  <si>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</si>
  <si>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</si>
  <si>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</si>
  <si>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</si>
  <si>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</si>
  <si>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</si>
  <si>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</si>
  <si>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</si>
  <si>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</si>
  <si>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</si>
  <si>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</si>
  <si>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</si>
  <si>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</si>
  <si>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</si>
  <si>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</si>
  <si>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</si>
  <si>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</si>
  <si>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</si>
  <si>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</si>
  <si>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</si>
  <si>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</si>
  <si>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</si>
  <si>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</si>
  <si>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</si>
  <si>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</si>
  <si>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</si>
  <si>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</si>
  <si>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</si>
  <si>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</si>
  <si>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</si>
  <si>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</si>
  <si>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</si>
  <si>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</si>
  <si>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</si>
  <si>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</si>
  <si>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</si>
  <si>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</si>
  <si>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</si>
  <si>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</si>
  <si>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</si>
  <si>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</si>
  <si>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</si>
  <si>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</si>
  <si>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</si>
  <si>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</si>
  <si>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</si>
  <si>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</si>
  <si>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</si>
  <si>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</si>
  <si>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</si>
  <si>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</si>
  <si>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</si>
  <si>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</si>
  <si>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</si>
  <si>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</si>
  <si>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</si>
  <si>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</si>
  <si>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</si>
  <si>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</si>
  <si>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</si>
  <si>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</si>
  <si>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</si>
  <si>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</si>
  <si>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</si>
  <si>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</si>
  <si>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</si>
  <si>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</si>
  <si>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</si>
  <si>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</si>
  <si>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</si>
  <si>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</si>
  <si>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</si>
  <si>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</si>
  <si>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</si>
  <si>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</si>
  <si>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</si>
  <si>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</si>
  <si>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</si>
  <si>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</si>
  <si>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</si>
  <si>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</si>
  <si>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</si>
  <si>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</si>
  <si>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</si>
  <si>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</si>
  <si>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</si>
  <si>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</si>
  <si>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</si>
  <si>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</si>
  <si>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</si>
  <si>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</si>
  <si>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</si>
  <si>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</si>
  <si>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</si>
  <si>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</si>
  <si>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</si>
  <si>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</si>
  <si>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</si>
  <si>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</si>
  <si>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</si>
  <si>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</si>
  <si>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</si>
  <si>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</si>
  <si>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</si>
  <si>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</si>
  <si>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</si>
  <si>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</si>
  <si>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</si>
  <si>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</si>
  <si>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</si>
  <si>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</si>
  <si>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</si>
  <si>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</si>
  <si>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</si>
  <si>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</si>
  <si>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</si>
  <si>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</si>
  <si>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</si>
  <si>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</si>
  <si>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</si>
  <si>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</si>
  <si>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</si>
  <si>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</si>
  <si>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</si>
  <si>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</si>
  <si>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</si>
  <si>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</si>
  <si>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</si>
  <si>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</si>
  <si>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</si>
  <si>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</si>
  <si>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</si>
  <si>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</si>
  <si>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</si>
  <si>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</si>
  <si>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</si>
  <si>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</si>
  <si>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</si>
  <si>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</si>
  <si>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</si>
  <si>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</si>
  <si>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</si>
  <si>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</si>
  <si>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</si>
  <si>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</si>
  <si>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</si>
  <si>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</si>
  <si>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</si>
  <si>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</si>
  <si>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</si>
  <si>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</si>
  <si>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</si>
  <si>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</si>
  <si>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</si>
  <si>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</si>
  <si>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</si>
  <si>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</si>
  <si>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</si>
  <si>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</si>
  <si>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</si>
  <si>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</si>
  <si>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</si>
  <si>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</si>
  <si>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</si>
  <si>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</si>
  <si>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</si>
  <si>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</si>
  <si>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</si>
  <si>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</si>
  <si>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</si>
  <si>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</si>
  <si>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</si>
  <si>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</si>
  <si>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</si>
  <si>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</si>
  <si>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</si>
  <si>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</si>
  <si>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</si>
  <si>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</si>
  <si>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</si>
  <si>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</si>
  <si>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</si>
  <si>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</si>
  <si>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</si>
  <si>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</si>
  <si>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</si>
  <si>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</si>
  <si>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</si>
  <si>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</si>
  <si>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</si>
  <si>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</si>
  <si>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</si>
  <si>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</si>
  <si>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</si>
  <si>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</si>
  <si>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</si>
  <si>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</si>
  <si>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</si>
  <si>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</si>
  <si>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</si>
  <si>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</si>
  <si>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</si>
  <si>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</si>
  <si>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</si>
  <si>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</si>
  <si>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</si>
  <si>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</si>
  <si>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</si>
  <si>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</si>
  <si>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</si>
  <si>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</si>
  <si>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</si>
  <si>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</si>
  <si>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</si>
  <si>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</si>
  <si>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</si>
  <si>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</si>
  <si>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</si>
  <si>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</si>
  <si>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</si>
  <si>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</si>
  <si>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</si>
  <si>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</si>
  <si>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</si>
  <si>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</si>
  <si>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</si>
  <si>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</si>
  <si>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</si>
  <si>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</si>
  <si>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</si>
  <si>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</si>
  <si>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</si>
  <si>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</si>
  <si>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</si>
  <si>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</si>
  <si>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</si>
  <si>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</si>
  <si>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</si>
  <si>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</si>
  <si>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</si>
  <si>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</si>
  <si>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</si>
  <si>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</si>
  <si>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</si>
  <si>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</si>
  <si>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</si>
  <si>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</si>
  <si>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</si>
  <si>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</si>
  <si>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</si>
  <si>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</si>
  <si>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</si>
  <si>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</si>
  <si>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</si>
  <si>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</si>
  <si>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</si>
  <si>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</si>
  <si>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</si>
  <si>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</si>
  <si>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</si>
  <si>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</si>
  <si>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</si>
  <si>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</si>
  <si>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</si>
  <si>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</si>
  <si>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</si>
  <si>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</si>
  <si>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</si>
  <si>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</si>
  <si>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</si>
  <si>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</si>
  <si>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</si>
  <si>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</si>
  <si>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</si>
  <si>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</si>
  <si>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</si>
  <si>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</si>
  <si>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</si>
  <si>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</si>
  <si>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</si>
  <si>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</si>
  <si>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</si>
  <si>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</si>
  <si>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</si>
  <si>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</si>
  <si>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</si>
  <si>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</si>
  <si>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</si>
  <si>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</si>
  <si>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</si>
  <si>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</si>
  <si>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</si>
  <si>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</si>
  <si>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</si>
  <si>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</si>
  <si>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</si>
  <si>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</si>
  <si>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</si>
  <si>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</si>
  <si>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</si>
  <si>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</si>
  <si>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</si>
  <si>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</si>
  <si>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</si>
  <si>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</si>
  <si>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</si>
  <si>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</si>
  <si>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</si>
  <si>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</si>
  <si>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</si>
  <si>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</si>
  <si>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</si>
  <si>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</si>
  <si>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</si>
  <si>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</si>
  <si>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</si>
  <si>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</si>
  <si>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</si>
  <si>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</si>
  <si>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</si>
  <si>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</si>
  <si>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</si>
  <si>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</si>
  <si>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</si>
  <si>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</si>
  <si>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</si>
  <si>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</si>
  <si>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</si>
  <si>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</si>
  <si>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</si>
  <si>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</si>
  <si>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</si>
  <si>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</si>
  <si>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</si>
  <si>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</si>
  <si>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</si>
  <si>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</si>
  <si>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</si>
  <si>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</si>
  <si>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</si>
  <si>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</si>
  <si>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</si>
  <si>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</si>
  <si>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</si>
  <si>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</si>
  <si>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</si>
  <si>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</si>
  <si>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</si>
  <si>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</si>
  <si>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</si>
  <si>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</si>
  <si>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</si>
  <si>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</si>
  <si>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</si>
  <si>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</si>
  <si>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</si>
  <si>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</si>
  <si>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</si>
  <si>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</si>
  <si>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</si>
  <si>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</si>
  <si>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</si>
  <si>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</si>
  <si>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</si>
  <si>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</si>
  <si>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</si>
  <si>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</si>
  <si>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</si>
  <si>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</si>
  <si>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</si>
  <si>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</si>
  <si>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</si>
  <si>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</si>
  <si>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</si>
  <si>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</si>
  <si>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</si>
  <si>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</si>
  <si>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</si>
  <si>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</si>
  <si>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</si>
  <si>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</si>
  <si>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</si>
  <si>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</si>
  <si>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</si>
  <si>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</si>
  <si>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</si>
  <si>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</si>
  <si>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</si>
  <si>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</si>
  <si>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</si>
  <si>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</si>
  <si>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</si>
  <si>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</si>
  <si>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</si>
  <si>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</si>
  <si>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</si>
  <si>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</si>
  <si>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</si>
  <si>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</si>
  <si>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</si>
  <si>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</si>
  <si>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</si>
  <si>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</si>
  <si>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</si>
  <si>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</si>
  <si>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</si>
  <si>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</si>
  <si>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</si>
  <si>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</si>
  <si>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</si>
  <si>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</si>
  <si>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</si>
  <si>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</si>
  <si>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</si>
  <si>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</si>
  <si>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</si>
  <si>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</si>
  <si>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</si>
  <si>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</si>
  <si>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</si>
  <si>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</si>
  <si>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</si>
  <si>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</si>
  <si>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</si>
  <si>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</si>
  <si>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</si>
  <si>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</si>
  <si>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</si>
  <si>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</si>
  <si>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</si>
  <si>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</si>
  <si>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</si>
  <si>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</si>
  <si>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</si>
  <si>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</si>
  <si>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</si>
  <si>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</si>
  <si>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</si>
  <si>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</si>
  <si>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</si>
  <si>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</si>
  <si>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</si>
  <si>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</si>
  <si>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</si>
  <si>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</si>
  <si>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</si>
  <si>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</si>
  <si>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</si>
  <si>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</si>
  <si>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</si>
  <si>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</si>
  <si>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</si>
  <si>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</si>
  <si>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</si>
  <si>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</si>
  <si>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</si>
  <si>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</si>
  <si>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</si>
  <si>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</si>
  <si>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</si>
  <si>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</si>
  <si>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</si>
  <si>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</si>
  <si>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</si>
  <si>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</si>
  <si>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</si>
  <si>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</si>
  <si>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</si>
  <si>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</si>
  <si>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</si>
  <si>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</si>
  <si>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</si>
  <si>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</si>
  <si>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</si>
  <si>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</si>
  <si>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</si>
  <si>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</si>
  <si>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</si>
  <si>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</si>
  <si>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</si>
  <si>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</si>
  <si>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</si>
  <si>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</si>
  <si>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</si>
  <si>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</si>
  <si>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</si>
  <si>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</si>
  <si>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</si>
  <si>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</si>
  <si>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</si>
  <si>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</si>
  <si>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</si>
  <si>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</si>
  <si>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</si>
  <si>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</si>
  <si>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</si>
  <si>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</si>
  <si>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</si>
  <si>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</si>
  <si>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</si>
  <si>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</si>
  <si>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</si>
  <si>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</si>
  <si>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</si>
  <si>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</si>
  <si>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</si>
  <si>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</si>
  <si>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</si>
  <si>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</si>
  <si>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</si>
  <si>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</si>
  <si>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</si>
  <si>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</si>
  <si>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</si>
  <si>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</si>
  <si>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</si>
  <si>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</si>
  <si>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</si>
  <si>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</si>
  <si>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</si>
  <si>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</si>
  <si>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</si>
  <si>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</si>
  <si>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</si>
  <si>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</si>
  <si>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</si>
  <si>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</si>
  <si>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</si>
  <si>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</si>
  <si>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</si>
  <si>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</si>
  <si>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</si>
  <si>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</si>
  <si>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</si>
  <si>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</si>
  <si>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</si>
  <si>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</si>
  <si>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</si>
  <si>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</si>
  <si>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</si>
  <si>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</si>
  <si>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</si>
  <si>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</si>
  <si>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</si>
  <si>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</si>
  <si>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</si>
  <si>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</si>
  <si>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</si>
  <si>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</si>
  <si>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</si>
  <si>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</si>
  <si>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</si>
  <si>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</si>
  <si>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</si>
  <si>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</si>
  <si>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</si>
  <si>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</si>
  <si>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</si>
  <si>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</si>
  <si>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</si>
  <si>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</si>
  <si>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</si>
  <si>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</si>
  <si>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</si>
  <si>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</si>
  <si>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</si>
  <si>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</si>
  <si>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</si>
  <si>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</si>
  <si>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</si>
  <si>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</si>
  <si>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</si>
  <si>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</si>
  <si>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</si>
  <si>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</si>
  <si>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</si>
  <si>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</si>
  <si>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</si>
  <si>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</si>
  <si>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</si>
  <si>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</si>
  <si>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</si>
  <si>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</si>
  <si>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</si>
  <si>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</si>
  <si>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</si>
  <si>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</si>
  <si>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</si>
  <si>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</si>
  <si>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</si>
  <si>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</si>
  <si>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</si>
  <si>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</si>
  <si>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</si>
  <si>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</si>
  <si>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</si>
  <si>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</si>
  <si>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</si>
  <si>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</si>
  <si>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</si>
  <si>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</si>
  <si>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</si>
  <si>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</si>
  <si>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</si>
  <si>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</si>
  <si>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</si>
  <si>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</si>
  <si>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</si>
  <si>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</si>
  <si>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</si>
  <si>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</si>
  <si>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</si>
  <si>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</si>
  <si>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</si>
  <si>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</si>
  <si>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</si>
  <si>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</si>
  <si>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</si>
  <si>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</si>
  <si>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</si>
  <si>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</si>
  <si>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</si>
  <si>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</si>
  <si>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</si>
  <si>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</si>
  <si>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</si>
  <si>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</si>
  <si>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</si>
  <si>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</si>
  <si>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</si>
  <si>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</si>
  <si>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</si>
  <si>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</si>
  <si>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</si>
  <si>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</si>
  <si>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</si>
  <si>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</si>
  <si>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</si>
  <si>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</si>
  <si>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</si>
  <si>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</si>
  <si>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</si>
  <si>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</si>
  <si>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</si>
  <si>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</si>
  <si>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</si>
  <si>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</si>
  <si>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</si>
  <si>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</si>
  <si>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</si>
  <si>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</si>
  <si>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</si>
  <si>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</si>
  <si>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</si>
  <si>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</si>
  <si>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</si>
  <si>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</si>
  <si>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</si>
  <si>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</si>
  <si>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</si>
  <si>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</si>
  <si>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</si>
  <si>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</si>
  <si>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</si>
  <si>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</si>
  <si>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</si>
  <si>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</si>
  <si>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</si>
  <si>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</si>
  <si>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</si>
  <si>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</si>
  <si>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</si>
  <si>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</si>
  <si>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</si>
  <si>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</si>
  <si>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</si>
  <si>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</si>
  <si>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</si>
  <si>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</si>
  <si>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</si>
  <si>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</si>
  <si>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</si>
  <si>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</si>
  <si>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</si>
  <si>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</si>
  <si>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</si>
  <si>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</si>
  <si>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</si>
  <si>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</si>
  <si>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</si>
  <si>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</si>
  <si>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</si>
  <si>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</si>
  <si>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</si>
  <si>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</si>
  <si>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</si>
  <si>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</si>
  <si>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</si>
  <si>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</si>
  <si>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</si>
  <si>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</si>
  <si>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</si>
  <si>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</si>
  <si>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</si>
  <si>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</si>
  <si>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</si>
  <si>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</si>
  <si>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</si>
  <si>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</si>
  <si>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</si>
  <si>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</si>
  <si>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</si>
  <si>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</si>
  <si>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</si>
  <si>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</si>
  <si>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</si>
  <si>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</si>
  <si>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</si>
  <si>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</si>
  <si>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</si>
  <si>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</si>
  <si>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</si>
  <si>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</si>
  <si>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</si>
  <si>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</si>
  <si>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</si>
  <si>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</si>
  <si>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</si>
  <si>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</si>
  <si>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</si>
  <si>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</si>
  <si>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</si>
  <si>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</si>
  <si>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</si>
  <si>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</si>
  <si>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</si>
  <si>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</si>
  <si>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</si>
  <si>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</si>
  <si>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</si>
  <si>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</si>
  <si>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</si>
  <si>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</si>
  <si>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</si>
  <si>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</si>
  <si>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</si>
  <si>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</si>
  <si>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</si>
  <si>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</si>
  <si>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</si>
  <si>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</si>
  <si>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</si>
  <si>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</si>
  <si>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</si>
  <si>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</si>
  <si>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</si>
  <si>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</si>
  <si>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</si>
  <si>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</si>
  <si>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</si>
  <si>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</si>
  <si>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</si>
  <si>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</si>
  <si>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</si>
  <si>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</si>
  <si>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</si>
  <si>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</si>
  <si>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</si>
  <si>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</si>
  <si>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</si>
  <si>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</si>
  <si>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</si>
  <si>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</si>
  <si>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</si>
  <si>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</si>
  <si>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</si>
  <si>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</si>
  <si>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</si>
  <si>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</si>
  <si>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</si>
  <si>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</si>
  <si>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</si>
  <si>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</si>
  <si>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</si>
  <si>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</si>
  <si>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</si>
  <si>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</si>
  <si>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</si>
  <si>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</si>
  <si>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</si>
  <si>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</si>
  <si>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</si>
  <si>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</si>
  <si>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</si>
  <si>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</si>
  <si>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</si>
  <si>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</si>
  <si>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</si>
  <si>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</si>
  <si>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</si>
  <si>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</si>
  <si>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</si>
  <si>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</si>
  <si>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</si>
  <si>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</si>
  <si>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</si>
  <si>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</si>
  <si>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</si>
  <si>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</si>
  <si>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</si>
  <si>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</si>
  <si>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</si>
  <si>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</si>
  <si>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</si>
  <si>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</si>
  <si>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</si>
  <si>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</si>
  <si>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</si>
  <si>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</si>
  <si>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</si>
  <si>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</si>
  <si>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</si>
  <si>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</si>
  <si>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</si>
  <si>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</si>
  <si>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</si>
  <si>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</si>
  <si>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</si>
  <si>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</si>
  <si>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</si>
  <si>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</si>
  <si>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</si>
  <si>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</si>
  <si>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</si>
  <si>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</si>
  <si>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</si>
  <si>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</si>
  <si>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</si>
  <si>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</si>
  <si>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</si>
  <si>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</si>
  <si>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</si>
  <si>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</si>
  <si>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</si>
  <si>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</si>
  <si>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</si>
  <si>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</si>
  <si>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</si>
  <si>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</si>
  <si>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</si>
  <si>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</si>
  <si>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</si>
  <si>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</si>
  <si>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</si>
  <si>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</si>
  <si>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</si>
  <si>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</si>
  <si>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</si>
  <si>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</si>
  <si>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</si>
  <si>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</si>
  <si>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</si>
  <si>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</si>
  <si>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</si>
  <si>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</si>
  <si>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</si>
  <si>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</si>
  <si>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</si>
  <si>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</si>
  <si>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</si>
  <si>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</si>
  <si>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</si>
  <si>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</si>
  <si>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</si>
  <si>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</si>
  <si>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</si>
  <si>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</si>
  <si>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</si>
  <si>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</si>
  <si>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</si>
  <si>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</si>
  <si>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</si>
  <si>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</si>
  <si>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</si>
  <si>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</si>
  <si>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</si>
  <si>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</si>
  <si>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</si>
  <si>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</si>
  <si>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</si>
  <si>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</si>
  <si>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</si>
  <si>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</si>
  <si>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</si>
  <si>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</si>
  <si>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</si>
  <si>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</si>
  <si>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</si>
  <si>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</si>
  <si>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</si>
  <si>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</si>
  <si>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</si>
  <si>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</si>
  <si>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</si>
  <si>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</si>
  <si>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</si>
  <si>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</si>
  <si>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</si>
  <si>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</si>
  <si>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</si>
  <si>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</si>
  <si>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</si>
  <si>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</si>
  <si>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</si>
  <si>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</si>
  <si>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</si>
  <si>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</si>
  <si>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</si>
  <si>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</si>
  <si>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</si>
  <si>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</si>
  <si>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</si>
  <si>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</si>
  <si>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</si>
  <si>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</si>
  <si>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</si>
  <si>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</si>
  <si>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</si>
  <si>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</si>
  <si>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</si>
  <si>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</si>
  <si>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</si>
  <si>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</si>
  <si>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</si>
  <si>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</si>
  <si>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</si>
  <si>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</si>
  <si>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</si>
  <si>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</si>
  <si>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</si>
  <si>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</si>
  <si>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</si>
  <si>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</si>
  <si>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</si>
  <si>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</si>
  <si>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</si>
  <si>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</si>
  <si>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</si>
  <si>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</si>
  <si>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</si>
  <si>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</si>
  <si>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</si>
  <si>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</si>
  <si>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</si>
  <si>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</si>
  <si>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</si>
  <si>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</si>
  <si>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</si>
  <si>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</si>
  <si>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</si>
  <si>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</si>
  <si>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</si>
  <si>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</si>
  <si>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</si>
  <si>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</si>
  <si>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</si>
  <si>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</si>
  <si>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</si>
  <si>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</si>
  <si>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</si>
  <si>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</si>
  <si>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</si>
  <si>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</si>
  <si>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</si>
  <si>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</si>
  <si>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</si>
  <si>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</si>
  <si>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</si>
  <si>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</si>
  <si>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</si>
  <si>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</si>
  <si>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</si>
  <si>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</si>
  <si>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</si>
  <si>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</si>
  <si>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</si>
  <si>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</si>
  <si>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</si>
  <si>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</si>
  <si>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</si>
  <si>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</si>
  <si>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</si>
  <si>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</si>
  <si>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</si>
  <si>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</si>
  <si>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</si>
  <si>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</si>
  <si>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</si>
  <si>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</si>
  <si>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</si>
  <si>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</si>
  <si>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</si>
  <si>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</si>
  <si>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</si>
  <si>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</si>
  <si>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</si>
  <si>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</si>
  <si>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</si>
  <si>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</si>
  <si>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</si>
  <si>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</si>
  <si>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</si>
  <si>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</si>
  <si>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</si>
  <si>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</si>
  <si>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</si>
  <si>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</si>
  <si>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</si>
  <si>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</si>
  <si>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</si>
  <si>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</si>
  <si>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</si>
  <si>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</si>
  <si>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</si>
  <si>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</si>
  <si>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</si>
  <si>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</si>
  <si>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</si>
  <si>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</si>
  <si>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</si>
  <si>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</si>
  <si>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</si>
  <si>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</si>
  <si>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</si>
  <si>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</si>
  <si>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</si>
  <si>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</si>
  <si>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</si>
  <si>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</si>
  <si>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</si>
  <si>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</si>
  <si>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</si>
  <si>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</si>
  <si>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</si>
  <si>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</si>
  <si>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</si>
  <si>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</si>
  <si>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</si>
  <si>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</si>
  <si>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</si>
  <si>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</si>
  <si>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</si>
  <si>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</si>
  <si>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</si>
  <si>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</si>
  <si>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</si>
  <si>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</si>
  <si>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</si>
  <si>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</si>
  <si>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</si>
  <si>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</si>
  <si>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</si>
  <si>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</si>
  <si>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</si>
  <si>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</si>
  <si>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</si>
  <si>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</si>
  <si>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</si>
  <si>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</si>
  <si>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</si>
  <si>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</si>
  <si>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</si>
  <si>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</si>
  <si>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</si>
  <si>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</si>
  <si>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</si>
  <si>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</si>
  <si>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</si>
  <si>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</si>
  <si>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</si>
  <si>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</si>
  <si>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</si>
  <si>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</si>
  <si>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</si>
  <si>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</si>
  <si>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</si>
  <si>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</si>
  <si>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</si>
  <si>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</si>
  <si>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</si>
  <si>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</si>
  <si>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</si>
  <si>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</si>
  <si>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</si>
  <si>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</si>
  <si>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</si>
  <si>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</si>
  <si>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</si>
  <si>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</si>
  <si>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</si>
  <si>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</si>
  <si>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</si>
  <si>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</si>
  <si>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</si>
  <si>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</si>
  <si>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</si>
  <si>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</si>
  <si>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</si>
  <si>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</si>
  <si>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</si>
  <si>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</si>
  <si>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</si>
  <si>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</si>
  <si>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</si>
  <si>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</si>
  <si>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</si>
  <si>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</si>
  <si>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</si>
  <si>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</si>
  <si>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</si>
  <si>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</si>
  <si>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</si>
  <si>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</si>
  <si>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</si>
  <si>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</si>
  <si>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</si>
  <si>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</si>
  <si>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</si>
  <si>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</si>
  <si>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</si>
  <si>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</si>
  <si>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</si>
  <si>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</si>
  <si>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</si>
  <si>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</si>
  <si>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</si>
  <si>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</si>
  <si>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</si>
  <si>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</si>
  <si>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</si>
  <si>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</si>
  <si>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</si>
  <si>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</si>
  <si>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</si>
  <si>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</si>
  <si>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</si>
  <si>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</si>
  <si>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</si>
  <si>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</si>
  <si>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</si>
  <si>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</si>
  <si>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</si>
  <si>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</si>
  <si>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</si>
  <si>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</si>
  <si>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</si>
  <si>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</si>
  <si>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</si>
  <si>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</si>
  <si>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</si>
  <si>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</si>
  <si>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</si>
  <si>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</si>
  <si>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</si>
  <si>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</si>
  <si>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</si>
  <si>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</si>
  <si>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</si>
  <si>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</si>
  <si>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</si>
  <si>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</si>
  <si>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</si>
  <si>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</si>
  <si>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</si>
  <si>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</si>
  <si>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</si>
  <si>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</si>
  <si>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</si>
  <si>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</si>
  <si>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</si>
  <si>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</si>
  <si>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</si>
  <si>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</si>
  <si>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</si>
  <si>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</si>
  <si>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</si>
  <si>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</si>
  <si>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</si>
  <si>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</si>
  <si>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</si>
  <si>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</si>
  <si>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</si>
  <si>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</si>
  <si>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</si>
  <si>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</si>
  <si>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</si>
  <si>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</si>
  <si>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</si>
  <si>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</si>
  <si>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</si>
  <si>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</si>
  <si>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</si>
  <si>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</si>
  <si>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</si>
  <si>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</si>
  <si>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</si>
  <si>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</si>
  <si>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</si>
  <si>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</si>
  <si>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</si>
  <si>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</si>
  <si>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</si>
  <si>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</si>
  <si>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</si>
  <si>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</si>
  <si>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</si>
  <si>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</si>
  <si>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</si>
  <si>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</si>
  <si>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</si>
  <si>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</si>
  <si>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</si>
  <si>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</si>
  <si>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</si>
  <si>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</si>
  <si>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</si>
  <si>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</si>
  <si>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</si>
  <si>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</si>
  <si>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</si>
  <si>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</si>
  <si>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</si>
  <si>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</si>
  <si>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</si>
  <si>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</si>
  <si>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</si>
  <si>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</si>
  <si>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</si>
  <si>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</si>
  <si>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</si>
  <si>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</si>
  <si>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</si>
  <si>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</si>
  <si>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</si>
  <si>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</si>
  <si>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</si>
  <si>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</si>
  <si>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</si>
  <si>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</si>
  <si>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</si>
  <si>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</si>
  <si>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</si>
  <si>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</si>
  <si>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</si>
  <si>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</si>
  <si>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</si>
  <si>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</si>
  <si>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</si>
  <si>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</si>
  <si>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</si>
  <si>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</si>
  <si>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</si>
  <si>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</si>
  <si>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</si>
  <si>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</si>
  <si>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</si>
  <si>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</si>
  <si>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</si>
  <si>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</si>
  <si>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</si>
  <si>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</si>
  <si>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</si>
  <si>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</si>
  <si>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</si>
  <si>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</si>
  <si>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</si>
  <si>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</si>
  <si>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</si>
  <si>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</si>
  <si>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</si>
  <si>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</si>
  <si>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</si>
  <si>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</si>
  <si>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</si>
  <si>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</si>
  <si>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</si>
  <si>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</si>
  <si>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</si>
  <si>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</si>
  <si>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</si>
  <si>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</si>
  <si>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</si>
  <si>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</si>
  <si>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</si>
  <si>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</si>
  <si>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</si>
  <si>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</si>
  <si>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</si>
  <si>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</si>
  <si>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</si>
  <si>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</si>
  <si>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</si>
  <si>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</si>
  <si>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</si>
  <si>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</si>
  <si>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</si>
  <si>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</si>
  <si>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</si>
  <si>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</si>
  <si>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</si>
  <si>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</si>
  <si>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</si>
  <si>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</si>
  <si>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</si>
  <si>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</si>
  <si>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</si>
  <si>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</si>
  <si>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</si>
  <si>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</si>
  <si>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</si>
  <si>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</si>
  <si>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</si>
  <si>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</si>
  <si>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</si>
  <si>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</si>
  <si>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</si>
  <si>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</si>
  <si>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</si>
  <si>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</si>
  <si>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</si>
  <si>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</si>
  <si>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</si>
  <si>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</si>
  <si>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</si>
  <si>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</si>
  <si>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</si>
  <si>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</si>
  <si>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</si>
  <si>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</si>
  <si>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</si>
  <si>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</si>
  <si>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</si>
  <si>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</si>
  <si>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</si>
  <si>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</si>
  <si>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</si>
  <si>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</si>
  <si>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</si>
  <si>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</si>
  <si>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</si>
  <si>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</si>
  <si>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</si>
  <si>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</si>
  <si>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</si>
  <si>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</si>
  <si>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</si>
  <si>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</si>
  <si>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</si>
  <si>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</si>
  <si>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</si>
  <si>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</si>
  <si>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</si>
  <si>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</si>
  <si>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</si>
  <si>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</si>
  <si>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</si>
  <si>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</si>
  <si>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</si>
  <si>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</si>
  <si>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</si>
  <si>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</si>
  <si>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</si>
  <si>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</si>
  <si>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</si>
  <si>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</si>
  <si>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</si>
  <si>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</si>
  <si>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</si>
  <si>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</si>
  <si>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</si>
  <si>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</si>
  <si>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</si>
  <si>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</si>
  <si>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</si>
  <si>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</si>
  <si>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</si>
  <si>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</si>
  <si>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</si>
  <si>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</si>
  <si>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</si>
  <si>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</si>
  <si>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</si>
  <si>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</si>
  <si>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</si>
  <si>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</si>
  <si>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</si>
  <si>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</si>
  <si>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</si>
  <si>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</si>
  <si>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</si>
  <si>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</si>
  <si>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</si>
  <si>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</si>
  <si>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</si>
  <si>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</si>
  <si>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</si>
  <si>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</si>
  <si>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</si>
  <si>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</si>
  <si>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</si>
  <si>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</si>
  <si>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</si>
  <si>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</si>
  <si>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</si>
  <si>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</si>
  <si>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</si>
  <si>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</si>
  <si>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</si>
  <si>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</si>
  <si>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</si>
  <si>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</si>
  <si>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</si>
  <si>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</si>
  <si>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</si>
  <si>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</si>
  <si>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</si>
  <si>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</si>
  <si>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</si>
  <si>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</si>
  <si>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</si>
  <si>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</si>
  <si>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</si>
  <si>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</si>
  <si>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</si>
  <si>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</si>
  <si>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</si>
  <si>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</si>
  <si>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</si>
  <si>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</si>
  <si>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</si>
  <si>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</si>
  <si>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</si>
  <si>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</si>
  <si>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</si>
  <si>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</si>
  <si>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</si>
  <si>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</si>
  <si>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</si>
  <si>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</si>
  <si>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</si>
  <si>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</si>
  <si>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</si>
  <si>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</si>
  <si>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</si>
  <si>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</si>
  <si>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</si>
  <si>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</si>
  <si>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</si>
  <si>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</si>
  <si>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</si>
  <si>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</si>
  <si>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</si>
  <si>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</si>
  <si>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</si>
  <si>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</si>
  <si>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</si>
  <si>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</si>
  <si>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</si>
  <si>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</si>
  <si>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</si>
  <si>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</si>
  <si>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</si>
  <si>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</si>
  <si>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</si>
  <si>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</si>
  <si>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</si>
  <si>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</si>
  <si>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</si>
  <si>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</si>
  <si>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</si>
  <si>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</si>
  <si>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</si>
  <si>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</si>
  <si>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</si>
  <si>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</si>
  <si>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</si>
  <si>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</si>
  <si>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</si>
  <si>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</si>
  <si>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</si>
  <si>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</si>
  <si>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</si>
  <si>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</si>
  <si>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</si>
  <si>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</si>
  <si>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</si>
  <si>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</si>
  <si>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</si>
  <si>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</si>
  <si>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</si>
  <si>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</si>
  <si>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</si>
  <si>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</si>
  <si>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</si>
  <si>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</si>
  <si>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</si>
  <si>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</si>
  <si>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</si>
  <si>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</si>
  <si>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</si>
  <si>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</si>
  <si>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</si>
  <si>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</si>
  <si>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</si>
  <si>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</si>
  <si>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</si>
  <si>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</si>
  <si>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</si>
  <si>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</si>
  <si>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</si>
  <si>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</si>
  <si>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</si>
  <si>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</si>
  <si>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</si>
  <si>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</si>
  <si>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</si>
  <si>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</si>
  <si>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</si>
  <si>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</si>
  <si>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</si>
  <si>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</si>
  <si>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</si>
  <si>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</si>
  <si>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</si>
  <si>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</si>
  <si>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</si>
  <si>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</si>
  <si>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</si>
  <si>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</si>
  <si>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</si>
  <si>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</si>
  <si>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</si>
  <si>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</si>
  <si>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</si>
  <si>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</si>
  <si>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</si>
  <si>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</si>
  <si>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</si>
  <si>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</si>
  <si>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</si>
  <si>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</si>
  <si>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</si>
  <si>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</si>
  <si>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</si>
  <si>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</si>
  <si>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</si>
  <si>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</si>
  <si>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</si>
  <si>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</si>
  <si>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</si>
  <si>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</si>
  <si>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</si>
  <si>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</si>
  <si>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</si>
  <si>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</si>
  <si>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</si>
  <si>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</si>
  <si>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</si>
  <si>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</si>
  <si>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</si>
  <si>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</si>
  <si>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</si>
  <si>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</si>
  <si>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</si>
  <si>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</si>
  <si>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</si>
  <si>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</si>
  <si>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</si>
  <si>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</si>
  <si>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</si>
  <si>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</si>
  <si>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</si>
  <si>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</si>
  <si>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</si>
  <si>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</si>
  <si>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</si>
  <si>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</si>
  <si>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</si>
  <si>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</si>
  <si>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</si>
  <si>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</si>
  <si>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</si>
  <si>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</si>
  <si>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</si>
  <si>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</si>
  <si>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</si>
  <si>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</si>
  <si>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</si>
  <si>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</si>
  <si>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</si>
  <si>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</si>
  <si>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</si>
  <si>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</si>
  <si>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</si>
  <si>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</si>
  <si>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</si>
  <si>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</si>
  <si>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</si>
  <si>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</si>
  <si>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</si>
  <si>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</si>
  <si>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</si>
  <si>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</si>
  <si>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</si>
  <si>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</si>
  <si>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</si>
  <si>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</si>
  <si>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</si>
  <si>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</si>
  <si>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</si>
  <si>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</si>
  <si>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</si>
  <si>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</si>
  <si>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</si>
  <si>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</si>
  <si>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</si>
  <si>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</si>
  <si>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</si>
  <si>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</si>
  <si>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</si>
  <si>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</si>
  <si>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</si>
  <si>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</si>
  <si>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</si>
  <si>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</si>
  <si>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</si>
  <si>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</si>
  <si>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</si>
  <si>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</si>
  <si>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</si>
  <si>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</si>
  <si>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</si>
  <si>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</si>
  <si>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</si>
  <si>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</si>
  <si>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</si>
  <si>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</si>
  <si>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</si>
  <si>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</si>
  <si>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</si>
  <si>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</si>
  <si>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</si>
  <si>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</si>
  <si>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</si>
  <si>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</si>
  <si>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</si>
  <si>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</si>
  <si>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</si>
  <si>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</si>
  <si>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</si>
  <si>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</si>
  <si>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</si>
  <si>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</si>
  <si>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</si>
  <si>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</si>
  <si>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</si>
  <si>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</si>
  <si>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</si>
  <si>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</si>
  <si>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</si>
  <si>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</si>
  <si>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</si>
  <si>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</si>
  <si>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</si>
  <si>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</si>
  <si>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</si>
  <si>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</si>
  <si>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</si>
  <si>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</si>
  <si>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</si>
  <si>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</si>
  <si>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</si>
  <si>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</si>
  <si>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</si>
  <si>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</si>
  <si>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</si>
  <si>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</si>
  <si>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</si>
  <si>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</si>
  <si>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</si>
  <si>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</si>
  <si>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</si>
  <si>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</si>
  <si>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</si>
  <si>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</si>
  <si>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</si>
  <si>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</si>
  <si>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</si>
  <si>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</si>
  <si>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</si>
  <si>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</si>
  <si>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</si>
  <si>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</si>
  <si>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</si>
  <si>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</si>
  <si>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</si>
  <si>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</si>
  <si>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</si>
  <si>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</si>
  <si>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</si>
  <si>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</si>
  <si>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</si>
  <si>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</si>
  <si>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</si>
  <si>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</si>
  <si>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</si>
  <si>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</si>
  <si>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</si>
  <si>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</si>
  <si>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</si>
  <si>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</si>
  <si>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</si>
  <si>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</si>
  <si>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</si>
  <si>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</si>
  <si>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</si>
  <si>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</si>
  <si>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</si>
  <si>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</si>
  <si>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</si>
  <si>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</si>
  <si>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</si>
  <si>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</si>
  <si>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</si>
  <si>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</si>
  <si>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</si>
  <si>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</si>
  <si>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</si>
  <si>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</si>
  <si>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</si>
  <si>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</si>
  <si>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</si>
  <si>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</si>
  <si>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</si>
  <si>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</si>
  <si>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</si>
  <si>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</si>
  <si>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</si>
  <si>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</si>
  <si>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</si>
  <si>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</si>
  <si>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</si>
  <si>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</si>
  <si>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</si>
  <si>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</si>
  <si>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</si>
  <si>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</si>
  <si>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</si>
  <si>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</si>
  <si>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</si>
  <si>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</si>
  <si>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</si>
  <si>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</si>
  <si>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</si>
  <si>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</si>
  <si>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</si>
  <si>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</si>
  <si>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</si>
  <si>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</si>
  <si>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</si>
  <si>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</si>
  <si>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</si>
  <si>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</si>
  <si>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</si>
  <si>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</si>
  <si>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</si>
  <si>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</si>
  <si>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</si>
  <si>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</si>
  <si>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</si>
  <si>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</si>
  <si>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</si>
  <si>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</si>
  <si>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</si>
  <si>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</si>
  <si>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</si>
  <si>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</si>
  <si>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</si>
  <si>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</si>
  <si>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</si>
  <si>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</si>
  <si>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</si>
  <si>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</si>
  <si>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</si>
  <si>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</si>
  <si>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</si>
  <si>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</si>
  <si>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</si>
  <si>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</si>
  <si>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</si>
  <si>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</si>
  <si>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</si>
  <si>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</si>
  <si>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</si>
  <si>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</si>
  <si>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</si>
  <si>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</si>
  <si>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</si>
  <si>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</si>
  <si>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</si>
  <si>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</si>
  <si>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</si>
  <si>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</si>
  <si>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</si>
  <si>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</si>
  <si>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</si>
  <si>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</si>
  <si>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</si>
  <si>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</si>
  <si>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</si>
  <si>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</si>
  <si>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</si>
  <si>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</si>
  <si>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</si>
  <si>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</si>
  <si>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</si>
  <si>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</si>
  <si>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</si>
  <si>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</si>
  <si>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</si>
  <si>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</si>
  <si>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</si>
  <si>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</si>
  <si>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</si>
  <si>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</si>
  <si>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</si>
  <si>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</si>
  <si>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</si>
  <si>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</si>
  <si>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</si>
  <si>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</si>
  <si>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</si>
  <si>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</si>
  <si>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</si>
  <si>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</si>
  <si>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</si>
  <si>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</si>
  <si>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</si>
  <si>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</si>
  <si>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</si>
  <si>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</si>
  <si>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</si>
  <si>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</si>
  <si>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</si>
  <si>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</si>
  <si>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</si>
  <si>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</si>
  <si>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</si>
  <si>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</si>
  <si>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</si>
  <si>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</si>
  <si>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</si>
  <si>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</si>
  <si>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</si>
  <si>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</si>
  <si>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</si>
  <si>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</si>
  <si>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</si>
  <si>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</si>
  <si>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</si>
  <si>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</si>
  <si>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</si>
  <si>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</si>
  <si>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</si>
  <si>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</si>
  <si>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</si>
  <si>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</si>
  <si>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</si>
  <si>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</si>
  <si>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</si>
  <si>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</si>
  <si>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</si>
  <si>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</si>
  <si>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</si>
  <si>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</si>
  <si>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</si>
  <si>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</si>
  <si>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</si>
  <si>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</si>
  <si>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</si>
  <si>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</si>
  <si>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</si>
  <si>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</si>
  <si>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</si>
  <si>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</si>
  <si>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</si>
  <si>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</si>
  <si>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</si>
  <si>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</si>
  <si>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</si>
  <si>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</si>
  <si>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</si>
  <si>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</si>
  <si>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</si>
  <si>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</si>
  <si>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</si>
  <si>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</si>
  <si>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</si>
  <si>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</si>
  <si>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</si>
  <si>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</si>
  <si>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</si>
  <si>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</si>
  <si>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</si>
  <si>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</si>
  <si>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</si>
  <si>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</si>
  <si>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</si>
  <si>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</si>
  <si>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</si>
  <si>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</si>
  <si>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</si>
  <si>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</si>
  <si>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</si>
  <si>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</si>
  <si>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</si>
  <si>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</si>
  <si>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</si>
  <si>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</si>
  <si>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</si>
  <si>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</si>
  <si>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</si>
  <si>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</si>
  <si>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</si>
  <si>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</si>
  <si>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</si>
  <si>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</si>
  <si>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</si>
  <si>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</si>
  <si>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</si>
  <si>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</si>
  <si>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</si>
  <si>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</si>
  <si>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</si>
  <si>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</si>
  <si>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</si>
  <si>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</si>
  <si>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</si>
  <si>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</si>
  <si>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</si>
  <si>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</si>
  <si>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</si>
  <si>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</si>
  <si>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</si>
  <si>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</si>
  <si>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</si>
  <si>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</si>
  <si>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</si>
  <si>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</si>
  <si>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</si>
  <si>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</si>
  <si>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</si>
  <si>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</si>
  <si>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</si>
  <si>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</si>
  <si>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</si>
  <si>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</si>
  <si>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</si>
  <si>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</si>
  <si>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</si>
  <si>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</si>
  <si>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</si>
  <si>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</si>
  <si>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</si>
  <si>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</si>
  <si>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</si>
  <si>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</si>
  <si>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</si>
  <si>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</si>
  <si>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</si>
  <si>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</si>
  <si>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</si>
  <si>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</si>
  <si>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</si>
  <si>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</si>
  <si>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</si>
  <si>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</si>
  <si>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</si>
  <si>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</si>
  <si>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</si>
  <si>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</si>
  <si>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</si>
  <si>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</si>
  <si>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</si>
  <si>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</si>
  <si>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</si>
  <si>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</si>
  <si>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</si>
  <si>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</si>
  <si>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</si>
  <si>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</si>
  <si>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</si>
  <si>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</si>
  <si>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</si>
  <si>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</si>
  <si>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</si>
  <si>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</si>
  <si>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</si>
  <si>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</si>
  <si>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</si>
  <si>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</si>
  <si>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</si>
  <si>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</si>
  <si>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</si>
  <si>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</si>
  <si>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</si>
  <si>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</si>
  <si>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</si>
  <si>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</si>
  <si>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</si>
  <si>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</si>
  <si>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</si>
  <si>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</si>
  <si>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</si>
  <si>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</si>
  <si>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</si>
  <si>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</si>
  <si>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</si>
  <si>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</si>
  <si>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</si>
  <si>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</si>
  <si>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</si>
  <si>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</si>
  <si>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</si>
  <si>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</si>
  <si>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</si>
  <si>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</si>
  <si>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</si>
  <si>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</si>
  <si>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</si>
  <si>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</si>
  <si>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</si>
  <si>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</si>
  <si>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</si>
  <si>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</si>
  <si>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</si>
  <si>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</si>
  <si>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</si>
  <si>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</si>
  <si>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</si>
  <si>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</si>
  <si>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</si>
  <si>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</si>
  <si>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</si>
  <si>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</si>
  <si>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</si>
  <si>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</si>
  <si>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</si>
  <si>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</si>
  <si>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</si>
  <si>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</si>
  <si>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</si>
  <si>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</si>
  <si>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</si>
  <si>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</si>
  <si>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</si>
  <si>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</si>
  <si>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</si>
  <si>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</si>
  <si>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</si>
  <si>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</si>
  <si>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</si>
  <si>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</si>
  <si>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</si>
  <si>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</si>
  <si>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</si>
  <si>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</si>
  <si>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</si>
  <si>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</si>
  <si>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</si>
  <si>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</si>
  <si>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</si>
  <si>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</si>
  <si>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</si>
  <si>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</si>
  <si>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</si>
  <si>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</si>
  <si>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</si>
  <si>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</si>
  <si>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</si>
  <si>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</si>
  <si>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</si>
  <si>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</si>
  <si>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</si>
  <si>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</si>
  <si>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</si>
  <si>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</si>
  <si>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</si>
  <si>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</si>
  <si>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</si>
  <si>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</si>
  <si>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</si>
  <si>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</si>
  <si>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</si>
  <si>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</si>
  <si>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</si>
  <si>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</si>
  <si>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</si>
  <si>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</si>
  <si>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</si>
  <si>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</si>
  <si>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</si>
  <si>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</si>
  <si>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</si>
  <si>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</si>
  <si>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</si>
  <si>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</si>
  <si>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</si>
  <si>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</si>
  <si>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</si>
  <si>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</si>
  <si>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</si>
  <si>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</si>
  <si>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</si>
  <si>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</si>
  <si>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</si>
  <si>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</si>
  <si>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</si>
  <si>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</si>
  <si>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</si>
  <si>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</si>
  <si>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</si>
  <si>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</si>
  <si>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</si>
  <si>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</si>
  <si>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</si>
  <si>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</si>
  <si>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</si>
  <si>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</si>
  <si>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</si>
  <si>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</si>
  <si>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</si>
  <si>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</si>
  <si>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</si>
  <si>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</si>
  <si>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</si>
  <si>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</si>
  <si>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</si>
  <si>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</si>
  <si>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</si>
  <si>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</si>
  <si>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</si>
  <si>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</si>
  <si>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</si>
  <si>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</si>
  <si>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</si>
  <si>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</si>
  <si>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</si>
  <si>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</si>
  <si>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</si>
  <si>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</si>
  <si>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</si>
  <si>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</si>
  <si>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</si>
  <si>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</si>
  <si>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</si>
  <si>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</si>
  <si>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</si>
  <si>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</si>
  <si>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</si>
  <si>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</si>
  <si>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</si>
  <si>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</si>
  <si>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</si>
  <si>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</si>
  <si>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</si>
  <si>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</si>
  <si>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</si>
  <si>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</si>
  <si>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</si>
  <si>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</si>
  <si>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</si>
  <si>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</si>
  <si>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</si>
  <si>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</si>
  <si>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</si>
  <si>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</si>
  <si>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</si>
  <si>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</si>
  <si>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</si>
  <si>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</si>
  <si>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</si>
  <si>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</si>
  <si>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</si>
  <si>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</si>
  <si>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</si>
  <si>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</si>
  <si>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</si>
  <si>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</si>
  <si>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</si>
  <si>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</si>
  <si>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</si>
  <si>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</si>
  <si>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</si>
  <si>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</si>
  <si>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</si>
  <si>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</si>
  <si>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</si>
  <si>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</si>
  <si>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</si>
  <si>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</si>
  <si>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</si>
  <si>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</si>
  <si>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</si>
  <si>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</si>
  <si>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</si>
  <si>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</si>
  <si>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</si>
  <si>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</si>
  <si>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</si>
  <si>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</si>
  <si>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</si>
  <si>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</si>
  <si>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</si>
  <si>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</si>
  <si>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</si>
  <si>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</si>
  <si>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</si>
  <si>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</si>
  <si>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</si>
  <si>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</si>
  <si>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</si>
  <si>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</si>
  <si>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</si>
  <si>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</si>
  <si>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</si>
  <si>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</si>
  <si>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</si>
  <si>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</si>
  <si>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</si>
  <si>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</si>
  <si>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</si>
  <si>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</si>
  <si>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</si>
  <si>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</si>
  <si>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</si>
  <si>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</si>
  <si>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</si>
  <si>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</si>
  <si>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</si>
  <si>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</si>
  <si>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</si>
  <si>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</si>
  <si>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</si>
  <si>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</si>
  <si>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</si>
  <si>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</si>
  <si>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</si>
  <si>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</si>
  <si>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</si>
  <si>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</si>
  <si>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</si>
  <si>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</si>
  <si>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</si>
  <si>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</si>
  <si>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</si>
  <si>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</si>
  <si>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</si>
  <si>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</si>
  <si>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</si>
  <si>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</si>
  <si>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</si>
  <si>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</si>
  <si>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</si>
  <si>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</si>
  <si>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</si>
  <si>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</si>
  <si>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</si>
  <si>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</si>
  <si>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</si>
  <si>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</si>
  <si>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</si>
  <si>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</si>
  <si>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</si>
  <si>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</si>
  <si>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</si>
  <si>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</si>
  <si>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</si>
  <si>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</si>
  <si>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</si>
  <si>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</si>
  <si>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</si>
  <si>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</si>
  <si>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</si>
  <si>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</si>
  <si>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</si>
  <si>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</si>
  <si>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</si>
  <si>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</si>
  <si>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</si>
  <si>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</si>
  <si>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</si>
  <si>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</si>
  <si>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</si>
  <si>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</si>
  <si>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</si>
  <si>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</si>
  <si>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</si>
  <si>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</si>
  <si>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</si>
  <si>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</si>
  <si>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</si>
  <si>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</si>
  <si>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</si>
  <si>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</si>
  <si>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</si>
  <si>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</si>
  <si>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</si>
  <si>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</si>
  <si>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</si>
  <si>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</si>
  <si>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</si>
  <si>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</si>
  <si>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</si>
  <si>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</si>
  <si>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</si>
  <si>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</si>
  <si>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</si>
  <si>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</si>
  <si>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</si>
  <si>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</si>
  <si>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</si>
  <si>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</si>
  <si>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</si>
  <si>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</si>
  <si>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</si>
  <si>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</si>
  <si>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</si>
  <si>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</si>
  <si>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</si>
  <si>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</si>
  <si>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</si>
  <si>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</si>
  <si>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</si>
  <si>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</si>
  <si>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</si>
  <si>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</si>
  <si>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</si>
  <si>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</si>
  <si>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</si>
  <si>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</si>
  <si>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</si>
  <si>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</si>
  <si>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</si>
  <si>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</si>
  <si>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</si>
  <si>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</si>
  <si>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</si>
  <si>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</si>
  <si>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</si>
  <si>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</si>
  <si>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</si>
  <si>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</si>
  <si>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</si>
  <si>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</si>
  <si>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</si>
  <si>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</si>
  <si>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</si>
  <si>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</si>
  <si>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</si>
  <si>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</si>
  <si>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</si>
  <si>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</si>
  <si>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</si>
  <si>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</si>
  <si>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</si>
  <si>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</si>
  <si>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</si>
  <si>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</si>
  <si>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</si>
  <si>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</si>
  <si>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</si>
  <si>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</si>
  <si>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</si>
  <si>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</si>
  <si>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</si>
  <si>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</si>
  <si>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</si>
  <si>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</si>
  <si>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</si>
  <si>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</si>
  <si>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</si>
  <si>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</si>
  <si>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</si>
  <si>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</si>
  <si>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</si>
  <si>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</si>
  <si>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</si>
  <si>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</si>
  <si>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</si>
  <si>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</si>
  <si>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</si>
  <si>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</si>
  <si>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</si>
  <si>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</si>
  <si>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</si>
  <si>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</si>
  <si>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</si>
  <si>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</si>
  <si>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</si>
  <si>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</si>
  <si>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</si>
  <si>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</si>
  <si>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</si>
  <si>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</si>
  <si>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</si>
  <si>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</si>
  <si>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</si>
  <si>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</si>
  <si>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</si>
  <si>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</si>
  <si>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</si>
  <si>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</si>
  <si>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</si>
  <si>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</si>
  <si>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</si>
  <si>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</si>
  <si>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</si>
  <si>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</si>
  <si>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</si>
  <si>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</si>
  <si>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</si>
  <si>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</si>
  <si>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</si>
  <si>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</si>
  <si>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</si>
  <si>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</si>
  <si>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</si>
  <si>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</si>
  <si>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</si>
  <si>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</si>
  <si>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</si>
  <si>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</si>
  <si>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</si>
  <si>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</si>
  <si>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</si>
  <si>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</si>
  <si>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</si>
  <si>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</si>
  <si>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</si>
  <si>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</si>
  <si>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</si>
  <si>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</si>
  <si>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</si>
  <si>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</si>
  <si>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</si>
  <si>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</si>
  <si>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</si>
  <si>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</si>
  <si>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</si>
  <si>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</si>
  <si>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</si>
  <si>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</si>
  <si>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</si>
  <si>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</si>
  <si>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</si>
  <si>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</si>
  <si>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</si>
  <si>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</si>
  <si>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</si>
  <si>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</si>
  <si>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</si>
  <si>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</si>
  <si>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</si>
  <si>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</si>
  <si>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</si>
  <si>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</si>
  <si>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</si>
  <si>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</si>
  <si>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</si>
  <si>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</si>
  <si>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</si>
  <si>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</si>
  <si>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</si>
  <si>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</si>
  <si>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</si>
  <si>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</si>
  <si>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</si>
  <si>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</si>
  <si>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</si>
  <si>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</si>
  <si>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</si>
  <si>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</si>
  <si>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</si>
  <si>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</si>
  <si>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</si>
  <si>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</si>
  <si>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</si>
  <si>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</si>
  <si>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</si>
  <si>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</si>
  <si>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</si>
  <si>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</si>
  <si>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</si>
  <si>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</si>
  <si>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</si>
  <si>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</si>
  <si>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</si>
  <si>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</si>
  <si>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</si>
  <si>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</si>
  <si>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</si>
  <si>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</si>
  <si>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</si>
  <si>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</si>
  <si>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</si>
  <si>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</si>
  <si>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</si>
  <si>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</si>
  <si>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</si>
  <si>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</si>
  <si>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</si>
  <si>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</si>
  <si>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</si>
  <si>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</si>
  <si>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</si>
  <si>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</si>
  <si>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</si>
  <si>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</si>
  <si>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</si>
  <si>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</si>
  <si>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</si>
  <si>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</si>
  <si>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</si>
  <si>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</si>
  <si>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</si>
  <si>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</si>
  <si>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</si>
  <si>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</si>
  <si>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</si>
  <si>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</si>
  <si>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</si>
  <si>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</si>
  <si>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</si>
  <si>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</si>
  <si>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</si>
  <si>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</si>
  <si>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</si>
  <si>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</si>
  <si>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</si>
  <si>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</si>
  <si>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</si>
  <si>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</si>
  <si>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</si>
  <si>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</si>
  <si>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</si>
  <si>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</si>
  <si>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</si>
  <si>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</si>
  <si>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</si>
  <si>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</si>
  <si>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</si>
  <si>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</si>
  <si>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</si>
  <si>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</si>
  <si>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</si>
  <si>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</si>
  <si>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</si>
  <si>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</si>
  <si>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</si>
  <si>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</si>
  <si>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</si>
  <si>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</si>
  <si>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</si>
  <si>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</si>
  <si>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</si>
  <si>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</si>
  <si>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</si>
  <si>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</si>
  <si>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</si>
  <si>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</si>
  <si>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</si>
  <si>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</si>
  <si>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</si>
  <si>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</si>
  <si>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</si>
  <si>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</si>
  <si>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</si>
  <si>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</si>
  <si>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</si>
  <si>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</si>
  <si>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</si>
  <si>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</si>
  <si>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</si>
  <si>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</si>
  <si>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</si>
  <si>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</si>
  <si>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</si>
  <si>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</si>
  <si>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</si>
  <si>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</si>
  <si>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</si>
  <si>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</si>
  <si>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</si>
  <si>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</si>
  <si>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</si>
  <si>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</si>
  <si>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</si>
  <si>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</si>
  <si>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</si>
  <si>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</si>
  <si>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</si>
  <si>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</si>
  <si>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</si>
  <si>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</si>
  <si>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</si>
  <si>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</si>
  <si>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</si>
  <si>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</si>
  <si>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</si>
  <si>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</si>
  <si>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</si>
  <si>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</si>
  <si>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</si>
  <si>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</si>
  <si>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</si>
  <si>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</si>
  <si>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</si>
  <si>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</si>
  <si>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</si>
  <si>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</si>
  <si>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</si>
  <si>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</si>
  <si>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</si>
  <si>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</si>
  <si>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</si>
  <si>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</si>
  <si>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</si>
  <si>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</si>
  <si>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</si>
  <si>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</si>
  <si>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</si>
  <si>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</si>
  <si>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</si>
  <si>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</si>
  <si>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</si>
  <si>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</si>
  <si>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</si>
  <si>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</si>
  <si>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</si>
  <si>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</si>
  <si>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</si>
  <si>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</si>
  <si>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</si>
  <si>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</si>
  <si>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</si>
  <si>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</si>
  <si>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</si>
  <si>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</si>
  <si>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</si>
  <si>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</si>
  <si>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</si>
  <si>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</si>
  <si>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</si>
  <si>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</si>
  <si>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</si>
  <si>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</si>
  <si>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</si>
  <si>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</si>
  <si>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</si>
  <si>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</si>
  <si>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</si>
  <si>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</si>
  <si>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</si>
  <si>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</si>
  <si>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</si>
  <si>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</si>
  <si>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</si>
  <si>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</si>
  <si>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</si>
  <si>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</si>
  <si>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</si>
  <si>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</si>
  <si>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</si>
  <si>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</si>
  <si>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</si>
  <si>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</si>
  <si>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</si>
  <si>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</si>
  <si>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</si>
  <si>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</si>
  <si>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</si>
  <si>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</si>
  <si>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</si>
  <si>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</si>
  <si>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</si>
  <si>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</si>
  <si>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</si>
  <si>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</si>
  <si>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</si>
  <si>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</si>
  <si>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</si>
  <si>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</si>
  <si>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</si>
  <si>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</si>
  <si>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</si>
  <si>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</si>
  <si>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</si>
  <si>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</si>
  <si>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</si>
  <si>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</si>
  <si>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</si>
  <si>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</si>
  <si>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</si>
  <si>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</si>
  <si>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</si>
  <si>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</si>
  <si>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</si>
  <si>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</si>
  <si>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</si>
  <si>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</si>
  <si>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</si>
  <si>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</si>
  <si>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</si>
  <si>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</si>
  <si>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</si>
  <si>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</si>
  <si>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</si>
  <si>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</si>
  <si>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</si>
  <si>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</si>
  <si>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</si>
  <si>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</si>
  <si>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</si>
  <si>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</si>
  <si>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</si>
  <si>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</si>
  <si>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</si>
  <si>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</si>
  <si>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</si>
  <si>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</si>
  <si>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</si>
  <si>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</si>
  <si>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</si>
  <si>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</si>
  <si>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</si>
  <si>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</si>
  <si>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</si>
  <si>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</si>
  <si>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</si>
  <si>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</si>
  <si>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</si>
  <si>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</si>
  <si>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</si>
  <si>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</si>
  <si>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</si>
  <si>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</si>
  <si>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</si>
  <si>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</si>
  <si>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</si>
  <si>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</si>
  <si>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</si>
  <si>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</si>
  <si>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</si>
  <si>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</si>
  <si>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</si>
  <si>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</si>
  <si>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</si>
  <si>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</si>
  <si>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</si>
  <si>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</si>
  <si>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</si>
  <si>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</si>
  <si>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</si>
  <si>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</si>
  <si>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</si>
  <si>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</si>
  <si>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</si>
  <si>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</si>
  <si>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</si>
  <si>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</si>
  <si>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</si>
  <si>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</si>
  <si>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</si>
  <si>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</si>
  <si>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</si>
  <si>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</si>
  <si>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</si>
  <si>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</si>
  <si>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</si>
  <si>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</si>
  <si>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</si>
  <si>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</si>
  <si>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</si>
  <si>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</si>
  <si>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</si>
  <si>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</si>
  <si>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</si>
  <si>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</si>
  <si>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</si>
  <si>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</si>
  <si>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</si>
  <si>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</si>
  <si>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</si>
  <si>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</si>
  <si>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</si>
  <si>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</si>
  <si>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</si>
  <si>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</si>
  <si>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</si>
  <si>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</si>
  <si>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</si>
  <si>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</si>
  <si>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</si>
  <si>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</si>
  <si>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</si>
  <si>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</si>
  <si>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</si>
  <si>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</si>
  <si>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</si>
  <si>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</si>
  <si>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</si>
  <si>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</si>
  <si>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</si>
  <si>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</si>
  <si>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</si>
  <si>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</si>
  <si>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</si>
  <si>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</si>
  <si>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</si>
  <si>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</si>
  <si>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</si>
  <si>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</si>
  <si>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</si>
  <si>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</si>
  <si>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</si>
  <si>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</si>
  <si>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</si>
  <si>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</si>
  <si>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</si>
  <si>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</si>
  <si>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</si>
  <si>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</si>
  <si>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</si>
  <si>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</si>
  <si>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</si>
  <si>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</si>
  <si>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</si>
  <si>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</si>
  <si>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</si>
  <si>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</si>
  <si>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</si>
  <si>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</si>
  <si>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</si>
  <si>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</si>
  <si>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</si>
  <si>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</si>
  <si>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</si>
  <si>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</si>
  <si>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</si>
  <si>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</si>
  <si>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</si>
  <si>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</si>
  <si>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</si>
  <si>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</si>
  <si>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</si>
  <si>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</si>
  <si>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</si>
  <si>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</si>
  <si>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</si>
  <si>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</si>
  <si>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</si>
  <si>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</si>
  <si>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</si>
  <si>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</si>
  <si>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</si>
  <si>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</si>
  <si>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</si>
  <si>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</si>
  <si>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</si>
  <si>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</si>
  <si>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</si>
  <si>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</si>
  <si>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</si>
  <si>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</si>
  <si>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</si>
  <si>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</si>
  <si>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</si>
  <si>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</si>
  <si>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</si>
  <si>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</si>
  <si>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</si>
  <si>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</si>
  <si>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</si>
  <si>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</si>
  <si>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</si>
  <si>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</si>
  <si>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</si>
  <si>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</si>
  <si>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</si>
  <si>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</si>
  <si>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</si>
  <si>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</si>
  <si>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</si>
  <si>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</si>
  <si>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</si>
  <si>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</si>
  <si>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</si>
  <si>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</si>
  <si>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</si>
  <si>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</si>
  <si>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</si>
  <si>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</si>
  <si>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</si>
  <si>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</si>
  <si>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</si>
  <si>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</si>
  <si>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</si>
  <si>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</si>
  <si>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</si>
  <si>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</si>
  <si>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</si>
  <si>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</si>
  <si>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</si>
  <si>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</si>
  <si>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</si>
  <si>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</si>
  <si>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</si>
  <si>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</si>
  <si>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</si>
  <si>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</si>
  <si>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</si>
  <si>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</si>
  <si>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</si>
  <si>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</si>
  <si>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</si>
  <si>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</si>
  <si>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</si>
  <si>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</si>
  <si>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</si>
  <si>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</si>
  <si>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</si>
  <si>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</si>
  <si>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</si>
  <si>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</si>
  <si>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</si>
  <si>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</si>
  <si>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</si>
  <si>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</si>
  <si>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</si>
  <si>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</si>
  <si>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</si>
  <si>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</si>
  <si>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</si>
  <si>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</si>
  <si>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</si>
  <si>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</si>
  <si>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</si>
  <si>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</si>
  <si>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</si>
  <si>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</si>
  <si>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</si>
  <si>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</si>
  <si>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</si>
  <si>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</si>
  <si>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</si>
  <si>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</si>
  <si>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</si>
  <si>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</si>
  <si>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</si>
  <si>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</si>
  <si>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</si>
  <si>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</si>
  <si>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</si>
  <si>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</si>
  <si>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</si>
  <si>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</si>
  <si>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</si>
  <si>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</si>
  <si>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</si>
  <si>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</si>
  <si>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</si>
  <si>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</si>
  <si>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</si>
  <si>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</si>
  <si>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</si>
  <si>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</si>
  <si>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</si>
  <si>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</si>
  <si>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</si>
  <si>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</si>
  <si>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</si>
  <si>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</si>
  <si>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</si>
  <si>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</si>
  <si>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</si>
  <si>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</si>
  <si>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</si>
  <si>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</si>
  <si>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</si>
  <si>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</si>
  <si>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</si>
  <si>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</si>
  <si>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</si>
  <si>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</si>
  <si>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</si>
  <si>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</si>
  <si>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</si>
  <si>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</si>
  <si>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</si>
  <si>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</si>
  <si>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</si>
  <si>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</si>
  <si>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</si>
  <si>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</si>
  <si>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</si>
  <si>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</si>
  <si>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</si>
  <si>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</si>
  <si>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</si>
  <si>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</si>
  <si>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</si>
  <si>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</si>
  <si>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</si>
  <si>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</si>
  <si>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</si>
  <si>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</si>
  <si>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</si>
  <si>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</si>
  <si>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</si>
  <si>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</si>
  <si>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</si>
  <si>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</si>
  <si>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</si>
  <si>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</si>
  <si>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</si>
  <si>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</si>
  <si>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</si>
  <si>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</si>
  <si>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</si>
  <si>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</si>
  <si>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</si>
  <si>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</si>
  <si>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</si>
  <si>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</si>
  <si>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</si>
  <si>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</si>
  <si>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</si>
  <si>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</si>
  <si>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</si>
  <si>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</si>
  <si>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</si>
  <si>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</si>
  <si>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</si>
  <si>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</si>
  <si>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</si>
  <si>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</si>
  <si>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</si>
  <si>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</si>
  <si>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</si>
  <si>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</si>
  <si>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</si>
  <si>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</si>
  <si>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</si>
  <si>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</si>
  <si>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</si>
  <si>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</si>
  <si>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</si>
  <si>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</si>
  <si>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</si>
  <si>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</si>
  <si>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</si>
  <si>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</si>
  <si>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</si>
  <si>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</si>
  <si>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</si>
  <si>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</si>
  <si>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</si>
  <si>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</si>
  <si>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</si>
  <si>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</si>
  <si>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</si>
  <si>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</si>
  <si>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</si>
  <si>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</si>
  <si>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</si>
  <si>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</si>
  <si>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</si>
  <si>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</si>
  <si>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</si>
  <si>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</si>
  <si>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</si>
  <si>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</si>
  <si>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</si>
  <si>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</si>
  <si>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</si>
  <si>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</si>
  <si>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</si>
  <si>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</si>
  <si>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</si>
  <si>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</si>
  <si>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</si>
  <si>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</si>
  <si>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</si>
  <si>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</si>
  <si>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</si>
  <si>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</si>
  <si>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</si>
  <si>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</si>
  <si>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</si>
  <si>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</si>
  <si>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</si>
  <si>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</si>
  <si>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</si>
  <si>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</si>
  <si>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</si>
  <si>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</si>
  <si>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</si>
  <si>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</si>
  <si>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</si>
  <si>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</si>
  <si>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</si>
  <si>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</si>
  <si>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</si>
  <si>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</si>
  <si>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</si>
  <si>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</si>
  <si>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</si>
  <si>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</si>
  <si>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</si>
  <si>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</si>
  <si>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</si>
  <si>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</si>
  <si>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</si>
  <si>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</si>
  <si>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</si>
  <si>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</si>
  <si>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</si>
  <si>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</si>
  <si>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</si>
  <si>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</si>
  <si>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</si>
  <si>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</si>
  <si>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</si>
  <si>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</si>
  <si>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</si>
  <si>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</si>
  <si>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</si>
  <si>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</si>
  <si>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</si>
  <si>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</si>
  <si>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</si>
  <si>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</si>
  <si>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</si>
  <si>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</si>
  <si>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</si>
  <si>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</si>
  <si>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</si>
  <si>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</si>
  <si>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</si>
  <si>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</si>
  <si>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</si>
  <si>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</si>
  <si>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</si>
  <si>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</si>
  <si>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</si>
  <si>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</si>
  <si>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</si>
  <si>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</si>
  <si>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</si>
  <si>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</si>
  <si>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</si>
  <si>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</si>
  <si>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</si>
  <si>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</si>
  <si>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</si>
  <si>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</si>
  <si>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</si>
  <si>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</si>
  <si>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</si>
  <si>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</si>
  <si>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</si>
  <si>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</si>
  <si>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</si>
  <si>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</si>
  <si>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</si>
  <si>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</si>
  <si>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</si>
  <si>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</si>
  <si>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</si>
  <si>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</si>
  <si>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</si>
  <si>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</si>
  <si>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</si>
  <si>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</si>
  <si>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</si>
  <si>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</si>
  <si>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</si>
  <si>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</si>
  <si>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</si>
  <si>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</si>
  <si>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</si>
  <si>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</si>
  <si>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</si>
  <si>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</si>
  <si>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</si>
  <si>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</si>
  <si>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</si>
  <si>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</si>
  <si>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</si>
  <si>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</si>
  <si>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</si>
  <si>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</si>
  <si>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</si>
  <si>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</si>
  <si>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</si>
  <si>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</si>
  <si>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</si>
  <si>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</si>
  <si>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</si>
  <si>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</si>
  <si>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</si>
  <si>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</si>
  <si>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</si>
  <si>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</si>
  <si>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</si>
  <si>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</si>
  <si>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</si>
  <si>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</si>
  <si>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</si>
  <si>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</si>
  <si>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</si>
  <si>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</si>
  <si>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</si>
  <si>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</si>
  <si>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</si>
  <si>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</si>
  <si>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</si>
  <si>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</si>
  <si>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</si>
  <si>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</si>
  <si>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</si>
  <si>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</si>
  <si>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</si>
  <si>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</si>
  <si>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</si>
  <si>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</si>
  <si>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</si>
  <si>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</si>
  <si>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</si>
  <si>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</si>
  <si>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</si>
  <si>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</si>
  <si>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</si>
  <si>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</si>
  <si>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</si>
  <si>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</si>
  <si>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</si>
  <si>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</si>
  <si>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</si>
  <si>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</si>
  <si>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</si>
  <si>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</si>
  <si>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</si>
  <si>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</si>
  <si>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</si>
  <si>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</si>
  <si>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</si>
  <si>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</si>
  <si>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</si>
  <si>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</si>
  <si>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</si>
  <si>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</si>
  <si>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</si>
  <si>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</si>
  <si>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</si>
  <si>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</si>
  <si>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</si>
  <si>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</si>
  <si>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</si>
  <si>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</si>
  <si>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</si>
  <si>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</si>
  <si>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</si>
  <si>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</si>
  <si>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</si>
  <si>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</si>
  <si>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</si>
  <si>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</si>
  <si>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</si>
  <si>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</si>
  <si>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</si>
  <si>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</si>
  <si>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</si>
  <si>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</si>
  <si>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</si>
  <si>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</si>
  <si>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</si>
  <si>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</si>
  <si>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</si>
  <si>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</si>
  <si>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</si>
  <si>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</si>
  <si>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</si>
  <si>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</si>
  <si>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</si>
  <si>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</si>
  <si>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</si>
  <si>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</si>
  <si>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</si>
  <si>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</si>
  <si>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</si>
  <si>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</si>
  <si>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</si>
  <si>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</si>
  <si>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</si>
  <si>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</si>
  <si>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</si>
  <si>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</si>
  <si>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</si>
  <si>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</si>
  <si>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</si>
  <si>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</si>
  <si>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</si>
  <si>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</si>
  <si>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</si>
  <si>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</si>
  <si>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</si>
  <si>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</si>
  <si>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</si>
  <si>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</si>
  <si>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</si>
  <si>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</si>
  <si>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</si>
  <si>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</si>
  <si>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</si>
  <si>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</si>
  <si>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</si>
  <si>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</si>
  <si>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</si>
  <si>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</si>
  <si>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</si>
  <si>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</si>
  <si>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</si>
  <si>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</si>
  <si>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</si>
  <si>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</si>
  <si>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</si>
  <si>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</si>
  <si>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</si>
  <si>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</si>
  <si>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</si>
  <si>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</si>
  <si>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</si>
  <si>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</si>
  <si>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</si>
  <si>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</si>
  <si>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</si>
  <si>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</si>
  <si>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</si>
  <si>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</si>
  <si>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</si>
  <si>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</si>
  <si>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</si>
  <si>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</si>
  <si>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</si>
  <si>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</si>
  <si>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</si>
  <si>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</si>
  <si>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</si>
  <si>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</si>
  <si>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</si>
  <si>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</si>
  <si>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</si>
  <si>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</si>
  <si>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</si>
  <si>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</si>
  <si>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</si>
  <si>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</si>
  <si>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</si>
  <si>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</si>
  <si>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</si>
  <si>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</si>
  <si>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</si>
  <si>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</si>
  <si>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</si>
  <si>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</si>
  <si>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</si>
  <si>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</si>
  <si>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</si>
  <si>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</si>
  <si>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</si>
  <si>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</si>
  <si>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</si>
  <si>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</si>
  <si>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</si>
  <si>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</si>
  <si>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</si>
  <si>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</si>
  <si>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</si>
  <si>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</si>
  <si>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</si>
  <si>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</si>
  <si>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</si>
  <si>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</si>
  <si>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</si>
  <si>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</si>
  <si>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</si>
  <si>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</si>
  <si>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</si>
  <si>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</si>
  <si>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</si>
  <si>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</si>
  <si>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</si>
  <si>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</si>
  <si>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</si>
  <si>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</si>
  <si>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</si>
  <si>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</si>
  <si>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</si>
  <si>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</si>
  <si>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</si>
  <si>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</si>
  <si>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</si>
  <si>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</si>
  <si>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</si>
  <si>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</si>
  <si>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</si>
  <si>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</si>
  <si>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</si>
  <si>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</si>
  <si>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</si>
  <si>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</si>
  <si>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</si>
  <si>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</si>
  <si>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</si>
  <si>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</si>
  <si>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</si>
  <si>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</si>
  <si>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</si>
  <si>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</si>
  <si>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</si>
  <si>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</si>
  <si>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</si>
  <si>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</si>
  <si>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</si>
  <si>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</si>
  <si>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</si>
  <si>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</si>
  <si>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</si>
  <si>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</si>
  <si>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</si>
  <si>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</si>
  <si>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</si>
  <si>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</si>
  <si>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</si>
  <si>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</si>
  <si>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</si>
  <si>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</si>
  <si>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</si>
  <si>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</si>
  <si>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</si>
  <si>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</si>
  <si>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</si>
  <si>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</si>
  <si>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</si>
  <si>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</si>
  <si>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</si>
  <si>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</si>
  <si>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</si>
  <si>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</si>
  <si>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</si>
  <si>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</si>
  <si>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</si>
  <si>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</si>
  <si>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</si>
  <si>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</si>
  <si>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</si>
  <si>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</si>
  <si>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</si>
  <si>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</si>
  <si>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</si>
  <si>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</si>
  <si>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</si>
  <si>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</si>
  <si>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</si>
  <si>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</si>
  <si>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</si>
  <si>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</si>
  <si>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</si>
  <si>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</si>
  <si>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</si>
  <si>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</si>
  <si>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</si>
  <si>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</si>
  <si>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</si>
  <si>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</si>
  <si>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</si>
  <si>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</si>
  <si>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</si>
  <si>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</si>
  <si>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</si>
  <si>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</si>
  <si>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</si>
  <si>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</si>
  <si>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</si>
  <si>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</si>
  <si>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</si>
  <si>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</si>
  <si>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</si>
  <si>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</si>
  <si>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</si>
  <si>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</si>
  <si>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</si>
  <si>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</si>
  <si>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</si>
  <si>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</si>
  <si>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</si>
  <si>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</si>
  <si>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</si>
  <si>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</si>
  <si>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</si>
  <si>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</si>
  <si>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</si>
  <si>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</si>
  <si>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</si>
  <si>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</si>
  <si>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</si>
  <si>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</si>
  <si>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</si>
  <si>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</si>
  <si>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</si>
  <si>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</si>
  <si>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</si>
  <si>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</si>
  <si>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</si>
  <si>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</si>
  <si>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</si>
  <si>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</si>
  <si>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</si>
  <si>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</si>
  <si>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</si>
  <si>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</si>
  <si>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</si>
  <si>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</si>
  <si>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</si>
  <si>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</si>
  <si>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</si>
  <si>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</si>
  <si>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</si>
  <si>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</si>
  <si>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</si>
  <si>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</si>
  <si>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</si>
  <si>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</si>
  <si>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</si>
  <si>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</si>
  <si>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</si>
  <si>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</si>
  <si>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</si>
  <si>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</si>
  <si>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</si>
  <si>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</si>
  <si>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</si>
  <si>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</si>
  <si>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</si>
  <si>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</si>
  <si>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</si>
  <si>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</si>
  <si>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</si>
  <si>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</si>
  <si>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</si>
  <si>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</si>
  <si>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</si>
  <si>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</si>
  <si>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</si>
  <si>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</si>
  <si>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</si>
  <si>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</si>
  <si>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</si>
  <si>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</si>
  <si>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</si>
  <si>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</si>
  <si>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</si>
  <si>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</si>
  <si>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</si>
  <si>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</si>
  <si>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</si>
  <si>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</si>
  <si>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</si>
  <si>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</si>
  <si>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</si>
  <si>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</si>
  <si>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</si>
  <si>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</si>
  <si>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</si>
  <si>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</si>
  <si>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</si>
  <si>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</si>
  <si>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</si>
  <si>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</si>
  <si>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</si>
  <si>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</si>
  <si>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</si>
  <si>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</si>
  <si>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</si>
  <si>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</si>
  <si>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</si>
  <si>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</si>
  <si>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</si>
  <si>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</si>
  <si>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</si>
  <si>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</si>
  <si>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</si>
  <si>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</si>
  <si>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</si>
  <si>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</si>
  <si>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</si>
  <si>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</si>
  <si>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</si>
  <si>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</si>
  <si>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</si>
  <si>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</si>
  <si>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</si>
  <si>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</si>
  <si>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</si>
  <si>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</si>
  <si>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</si>
  <si>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</si>
  <si>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</si>
  <si>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</si>
  <si>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</si>
  <si>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</si>
  <si>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</si>
  <si>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</si>
  <si>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</si>
  <si>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</si>
  <si>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</si>
  <si>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</si>
  <si>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</si>
  <si>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</si>
  <si>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</si>
  <si>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</si>
  <si>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</si>
  <si>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</si>
  <si>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</si>
  <si>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</si>
  <si>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</si>
  <si>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</si>
  <si>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</si>
  <si>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</si>
  <si>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</si>
  <si>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</si>
  <si>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</si>
  <si>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</si>
  <si>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</si>
  <si>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</si>
  <si>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</si>
  <si>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</si>
  <si>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</si>
  <si>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</si>
  <si>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</si>
  <si>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</si>
  <si>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</si>
  <si>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</si>
  <si>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</si>
  <si>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</si>
  <si>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</si>
  <si>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</si>
  <si>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</si>
  <si>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</si>
  <si>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</si>
  <si>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</si>
  <si>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</si>
  <si>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</si>
  <si>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</si>
  <si>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</si>
  <si>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</si>
  <si>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</si>
  <si>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</si>
  <si>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</si>
  <si>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</si>
  <si>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</si>
  <si>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</si>
  <si>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</si>
  <si>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</si>
  <si>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</si>
  <si>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</si>
  <si>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</si>
  <si>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</si>
  <si>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</si>
  <si>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</si>
  <si>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</si>
  <si>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</si>
  <si>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</si>
  <si>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</si>
  <si>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</si>
  <si>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</si>
  <si>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</si>
  <si>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</si>
  <si>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</si>
  <si>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</si>
  <si>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</si>
  <si>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</si>
  <si>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</si>
  <si>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</si>
  <si>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</si>
  <si>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</si>
  <si>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</si>
  <si>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</si>
  <si>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</si>
  <si>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</si>
  <si>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</si>
  <si>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</si>
  <si>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</si>
  <si>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</si>
  <si>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</si>
  <si>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</si>
  <si>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</si>
  <si>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</si>
  <si>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</si>
  <si>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</si>
  <si>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</si>
  <si>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</si>
  <si>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</si>
  <si>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</si>
  <si>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</si>
  <si>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</si>
  <si>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</si>
  <si>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</si>
  <si>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</si>
  <si>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</si>
  <si>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</si>
  <si>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</si>
  <si>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</si>
  <si>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</si>
  <si>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</si>
  <si>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</si>
  <si>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</si>
  <si>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</si>
  <si>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</si>
  <si>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</si>
  <si>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</si>
  <si>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</si>
  <si>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</si>
  <si>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</si>
  <si>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</si>
  <si>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</si>
  <si>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</si>
  <si>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</si>
  <si>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</si>
  <si>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</si>
  <si>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</si>
  <si>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</si>
  <si>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</si>
  <si>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</si>
  <si>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</si>
  <si>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</si>
  <si>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</si>
  <si>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</si>
  <si>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</si>
  <si>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</si>
  <si>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</si>
  <si>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</si>
  <si>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</si>
  <si>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</si>
  <si>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</si>
  <si>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</si>
  <si>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</si>
  <si>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</si>
  <si>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</si>
  <si>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</si>
  <si>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</si>
  <si>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</si>
  <si>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</si>
  <si>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</si>
  <si>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</si>
  <si>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</si>
  <si>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</si>
  <si>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</si>
  <si>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</si>
  <si>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</si>
  <si>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</si>
  <si>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</si>
  <si>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</si>
  <si>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</si>
  <si>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</si>
  <si>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</si>
  <si>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</si>
  <si>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</si>
  <si>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</si>
  <si>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</si>
  <si>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</si>
  <si>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</si>
  <si>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</si>
  <si>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</si>
  <si>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</si>
  <si>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</si>
  <si>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</si>
  <si>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</si>
  <si>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</si>
  <si>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</si>
  <si>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</si>
  <si>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</si>
  <si>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</si>
  <si>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</si>
  <si>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</si>
  <si>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</si>
  <si>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</si>
  <si>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</si>
  <si>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</si>
  <si>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</si>
  <si>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</si>
  <si>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</si>
  <si>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</si>
  <si>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</si>
  <si>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</si>
  <si>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</si>
  <si>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</si>
  <si>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</si>
  <si>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</si>
  <si>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</si>
  <si>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</si>
  <si>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</si>
  <si>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</si>
  <si>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</si>
  <si>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</si>
  <si>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</si>
  <si>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</si>
  <si>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</si>
  <si>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</si>
  <si>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</si>
  <si>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</si>
  <si>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</si>
  <si>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</si>
  <si>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</si>
  <si>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</si>
  <si>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</si>
  <si>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</si>
  <si>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</si>
  <si>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</si>
  <si>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</si>
  <si>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</si>
  <si>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</si>
  <si>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</si>
  <si>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</si>
  <si>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</si>
  <si>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</si>
  <si>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</si>
  <si>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</si>
  <si>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</si>
  <si>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</si>
  <si>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</si>
  <si>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</si>
  <si>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</si>
  <si>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</si>
  <si>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</si>
  <si>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</si>
  <si>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</si>
  <si>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</si>
  <si>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</si>
  <si>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</si>
  <si>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</si>
  <si>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</si>
  <si>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</si>
  <si>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</si>
  <si>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</si>
  <si>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</si>
  <si>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</si>
  <si>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</si>
  <si>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</si>
  <si>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</si>
  <si>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</si>
  <si>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</si>
  <si>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</si>
  <si>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</si>
  <si>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</si>
  <si>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</si>
  <si>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</si>
  <si>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</si>
  <si>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</si>
  <si>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</si>
  <si>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</si>
  <si>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</si>
  <si>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</si>
  <si>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</si>
  <si>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</si>
  <si>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</si>
  <si>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</si>
  <si>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</si>
  <si>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</si>
  <si>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</si>
  <si>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</si>
  <si>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</si>
  <si>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</si>
  <si>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</si>
  <si>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</si>
  <si>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</si>
  <si>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</si>
  <si>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</si>
  <si>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</si>
  <si>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</si>
  <si>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</si>
  <si>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</si>
  <si>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</si>
  <si>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</si>
  <si>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</si>
  <si>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</si>
  <si>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</si>
  <si>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</si>
  <si>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</si>
  <si>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</si>
  <si>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</si>
  <si>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</si>
  <si>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</si>
  <si>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</si>
  <si>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</si>
  <si>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</si>
  <si>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</si>
  <si>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</si>
  <si>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</si>
  <si>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</si>
  <si>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</si>
  <si>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</si>
  <si>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</si>
  <si>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</si>
  <si>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</si>
  <si>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</si>
  <si>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</si>
  <si>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</si>
  <si>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</si>
  <si>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</si>
  <si>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</si>
  <si>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</si>
  <si>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</si>
  <si>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</si>
  <si>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</si>
  <si>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</si>
  <si>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</si>
  <si>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</si>
  <si>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</si>
  <si>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</si>
  <si>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</si>
  <si>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</si>
  <si>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</si>
  <si>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</si>
  <si>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</si>
  <si>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</si>
  <si>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</si>
  <si>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</si>
  <si>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</si>
  <si>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</si>
  <si>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</si>
  <si>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</si>
  <si>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</si>
  <si>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</si>
  <si>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</si>
  <si>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</si>
  <si>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</si>
  <si>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</si>
  <si>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</si>
  <si>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</si>
  <si>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</si>
  <si>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</si>
  <si>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</si>
  <si>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</si>
  <si>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</si>
  <si>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</si>
  <si>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</si>
  <si>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</si>
  <si>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</si>
  <si>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</si>
  <si>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</si>
  <si>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</si>
  <si>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</si>
  <si>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</si>
  <si>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</si>
  <si>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</si>
  <si>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</si>
  <si>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</si>
  <si>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</si>
  <si>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</si>
  <si>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</si>
  <si>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</si>
  <si>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</si>
  <si>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</si>
  <si>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</si>
  <si>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</si>
  <si>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</si>
  <si>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</si>
  <si>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</si>
  <si>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</si>
  <si>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</si>
  <si>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</si>
  <si>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</si>
  <si>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</si>
  <si>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</si>
  <si>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</si>
  <si>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</si>
  <si>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</si>
  <si>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</si>
  <si>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</si>
  <si>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</si>
  <si>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</si>
  <si>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</si>
  <si>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</si>
  <si>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</si>
  <si>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</si>
  <si>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</si>
  <si>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</si>
  <si>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</si>
  <si>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</si>
  <si>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</si>
  <si>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</si>
  <si>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</si>
  <si>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</si>
  <si>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</si>
  <si>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</si>
  <si>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</si>
  <si>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</si>
  <si>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</si>
  <si>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</si>
  <si>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</si>
  <si>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</si>
  <si>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</si>
  <si>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</si>
  <si>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</si>
  <si>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</si>
  <si>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</si>
  <si>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</si>
  <si>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</si>
  <si>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</si>
  <si>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</si>
  <si>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</si>
  <si>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</si>
  <si>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</si>
  <si>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</si>
  <si>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</si>
  <si>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</si>
  <si>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</si>
  <si>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</si>
  <si>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</si>
  <si>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</si>
  <si>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</si>
  <si>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</si>
  <si>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</si>
  <si>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</si>
  <si>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</si>
  <si>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</si>
  <si>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</si>
  <si>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</si>
  <si>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</si>
  <si>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</si>
  <si>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</si>
  <si>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</si>
  <si>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</si>
  <si>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</si>
  <si>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</si>
  <si>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</si>
  <si>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</si>
  <si>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</si>
  <si>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</si>
  <si>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</si>
  <si>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</si>
  <si>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</si>
  <si>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</si>
  <si>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</si>
  <si>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</si>
  <si>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</si>
  <si>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</si>
  <si>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</si>
  <si>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</si>
  <si>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</si>
  <si>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</si>
  <si>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</si>
  <si>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</si>
  <si>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</si>
  <si>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</si>
  <si>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</si>
  <si>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</si>
  <si>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</si>
  <si>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</si>
  <si>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</si>
  <si>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</si>
  <si>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</si>
  <si>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</si>
  <si>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</si>
  <si>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</si>
  <si>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</si>
  <si>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</si>
  <si>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</si>
  <si>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</si>
  <si>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</si>
  <si>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</si>
  <si>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</si>
  <si>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</si>
  <si>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</si>
  <si>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</si>
  <si>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</si>
  <si>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</si>
  <si>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</si>
  <si>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</si>
  <si>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</si>
  <si>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</si>
  <si>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</si>
  <si>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</si>
  <si>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</si>
  <si>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</si>
  <si>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</si>
  <si>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</si>
  <si>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</si>
  <si>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</si>
  <si>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</si>
  <si>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</si>
  <si>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</si>
  <si>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</si>
  <si>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</si>
  <si>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</si>
  <si>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</si>
  <si>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</si>
  <si>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</si>
  <si>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</si>
  <si>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</si>
  <si>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</si>
  <si>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</si>
  <si>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</si>
  <si>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</si>
  <si>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</si>
  <si>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</si>
  <si>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</si>
  <si>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</si>
  <si>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</si>
  <si>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</si>
  <si>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</si>
  <si>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</si>
  <si>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</si>
  <si>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</si>
  <si>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</si>
  <si>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</si>
  <si>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</si>
  <si>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</si>
  <si>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</si>
  <si>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</si>
  <si>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</si>
  <si>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</si>
  <si>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</si>
  <si>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</si>
  <si>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</si>
  <si>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</si>
  <si>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</si>
  <si>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</si>
  <si>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</si>
  <si>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</si>
  <si>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</si>
  <si>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</si>
  <si>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</si>
  <si>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</si>
  <si>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</si>
  <si>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</si>
  <si>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</si>
  <si>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</si>
  <si>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</si>
  <si>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</si>
  <si>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</si>
  <si>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</si>
  <si>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</si>
  <si>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</si>
  <si>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</si>
  <si>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</si>
  <si>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</si>
  <si>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</si>
  <si>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</si>
  <si>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</si>
  <si>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</si>
  <si>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</si>
  <si>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</si>
  <si>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</si>
  <si>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</si>
  <si>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</si>
  <si>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</si>
  <si>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</si>
  <si>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</si>
  <si>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</si>
  <si>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</si>
  <si>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</si>
  <si>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</si>
  <si>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</si>
  <si>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</si>
  <si>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</si>
  <si>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</si>
  <si>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</si>
  <si>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</si>
  <si>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</si>
  <si>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</si>
  <si>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</si>
  <si>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</si>
  <si>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</si>
  <si>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</si>
  <si>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</si>
  <si>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</si>
  <si>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</si>
  <si>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</si>
  <si>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</si>
  <si>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</si>
  <si>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</si>
  <si>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</si>
  <si>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</si>
  <si>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</si>
  <si>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</si>
  <si>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</si>
  <si>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</si>
  <si>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</si>
  <si>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</si>
  <si>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</si>
  <si>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</si>
  <si>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</si>
  <si>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</si>
  <si>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</si>
  <si>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</si>
  <si>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</si>
  <si>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</si>
  <si>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</si>
  <si>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</si>
  <si>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</si>
  <si>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</si>
  <si>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</si>
  <si>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</si>
  <si>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</si>
  <si>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</si>
  <si>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</si>
  <si>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</si>
  <si>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</si>
  <si>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</si>
  <si>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</si>
  <si>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</si>
  <si>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</si>
  <si>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</si>
  <si>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</si>
  <si>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</si>
  <si>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</si>
  <si>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</si>
  <si>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</si>
  <si>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</si>
  <si>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</si>
  <si>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</si>
  <si>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</si>
  <si>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</si>
  <si>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</si>
  <si>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</si>
  <si>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</si>
  <si>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</si>
  <si>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</si>
  <si>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</si>
  <si>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</si>
  <si>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</si>
  <si>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</si>
  <si>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</si>
  <si>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</si>
  <si>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</si>
  <si>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</si>
  <si>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</si>
  <si>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</si>
  <si>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</si>
  <si>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</si>
  <si>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</si>
  <si>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</si>
  <si>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</si>
  <si>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</si>
  <si>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</si>
  <si>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</si>
  <si>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</si>
  <si>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</si>
  <si>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</si>
  <si>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</si>
  <si>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</si>
  <si>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</si>
  <si>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</si>
  <si>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</si>
  <si>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</si>
  <si>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</si>
  <si>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</si>
  <si>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</si>
  <si>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</si>
  <si>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</si>
  <si>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</si>
  <si>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</si>
  <si>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</si>
  <si>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</si>
  <si>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</si>
  <si>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</si>
  <si>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</si>
  <si>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</si>
  <si>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</si>
  <si>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</si>
  <si>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</si>
  <si>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</si>
  <si>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</si>
  <si>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</si>
  <si>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</si>
  <si>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</si>
  <si>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</si>
  <si>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</si>
  <si>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</si>
  <si>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</si>
  <si>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</si>
  <si>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</si>
  <si>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</si>
  <si>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</si>
  <si>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</si>
  <si>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</si>
  <si>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</si>
  <si>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</si>
  <si>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</si>
  <si>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</si>
  <si>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</si>
  <si>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</si>
  <si>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</si>
  <si>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</si>
  <si>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</si>
  <si>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</si>
  <si>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</si>
  <si>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</si>
  <si>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</si>
  <si>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</si>
  <si>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</si>
  <si>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</si>
  <si>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</si>
  <si>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</si>
  <si>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</si>
  <si>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</si>
  <si>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</si>
  <si>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</si>
  <si>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</si>
  <si>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</si>
  <si>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</si>
  <si>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</si>
  <si>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</si>
  <si>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</si>
  <si>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</si>
  <si>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</si>
  <si>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</si>
  <si>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</si>
  <si>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</si>
  <si>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</si>
  <si>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</si>
  <si>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</si>
  <si>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</si>
  <si>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</si>
  <si>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</si>
  <si>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</si>
  <si>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</si>
  <si>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</si>
  <si>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</si>
  <si>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</si>
  <si>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</si>
  <si>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</si>
  <si>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</si>
  <si>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</si>
  <si>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</si>
  <si>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</si>
  <si>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</si>
  <si>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</si>
  <si>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</si>
  <si>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</si>
  <si>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</si>
  <si>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</si>
  <si>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</si>
  <si>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</si>
  <si>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</si>
  <si>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</si>
  <si>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</si>
  <si>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</si>
  <si>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</si>
  <si>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</si>
  <si>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</si>
  <si>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</si>
  <si>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</si>
  <si>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</si>
  <si>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</si>
  <si>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</si>
  <si>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</si>
  <si>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</si>
  <si>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</si>
  <si>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</si>
  <si>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</si>
  <si>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</si>
  <si>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</si>
  <si>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</si>
  <si>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</si>
  <si>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</si>
  <si>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</si>
  <si>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</si>
  <si>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</si>
  <si>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</si>
  <si>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</si>
  <si>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</si>
  <si>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</si>
  <si>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</si>
  <si>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</si>
  <si>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</si>
  <si>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</si>
  <si>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</si>
  <si>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</si>
  <si>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</si>
  <si>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</si>
  <si>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</si>
  <si>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</si>
  <si>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</si>
  <si>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</si>
  <si>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</si>
  <si>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</si>
  <si>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</si>
  <si>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</si>
  <si>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</si>
  <si>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</si>
  <si>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</si>
  <si>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</si>
  <si>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</si>
  <si>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</si>
  <si>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</si>
  <si>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</si>
  <si>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</si>
  <si>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</si>
  <si>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</si>
  <si>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</si>
  <si>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</si>
  <si>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</si>
  <si>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</si>
  <si>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</si>
  <si>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</si>
  <si>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</si>
  <si>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</si>
  <si>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</si>
  <si>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</si>
  <si>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</si>
  <si>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</si>
  <si>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</si>
  <si>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</si>
  <si>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</si>
  <si>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</si>
  <si>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</si>
  <si>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</si>
  <si>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</si>
  <si>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</si>
  <si>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</si>
  <si>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</si>
  <si>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</si>
  <si>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</si>
  <si>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</si>
  <si>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</si>
  <si>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</si>
  <si>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</si>
  <si>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</si>
  <si>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</si>
  <si>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</si>
  <si>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</si>
  <si>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</si>
  <si>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</si>
  <si>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</si>
  <si>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</si>
  <si>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</si>
  <si>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</si>
  <si>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</si>
  <si>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</si>
  <si>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</si>
  <si>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</si>
  <si>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</si>
  <si>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</si>
  <si>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</si>
  <si>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</si>
  <si>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</si>
  <si>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</si>
  <si>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</si>
  <si>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</si>
  <si>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</si>
  <si>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</si>
  <si>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</si>
  <si>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</si>
  <si>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</si>
  <si>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</si>
  <si>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</si>
  <si>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</si>
  <si>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</si>
  <si>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</si>
  <si>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</si>
  <si>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</si>
  <si>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</si>
  <si>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</si>
  <si>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</si>
  <si>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</si>
  <si>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</si>
  <si>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</si>
  <si>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</si>
  <si>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</si>
  <si>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</si>
  <si>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</si>
  <si>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</si>
  <si>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</si>
  <si>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</si>
  <si>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</si>
  <si>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</si>
  <si>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</si>
  <si>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</si>
  <si>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</si>
  <si>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</si>
  <si>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</si>
  <si>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</si>
  <si>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</si>
  <si>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</si>
  <si>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</si>
  <si>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</si>
  <si>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</si>
  <si>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</si>
  <si>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</si>
  <si>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</si>
  <si>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</si>
  <si>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</si>
  <si>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</si>
  <si>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</si>
  <si>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</si>
  <si>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</si>
  <si>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</si>
  <si>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</si>
  <si>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</si>
  <si>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</si>
  <si>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</si>
  <si>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</si>
  <si>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</si>
  <si>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</si>
  <si>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</si>
  <si>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</si>
  <si>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</si>
  <si>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</si>
  <si>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</si>
  <si>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</si>
  <si>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</si>
  <si>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</si>
  <si>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</si>
  <si>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</si>
  <si>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</si>
  <si>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</si>
  <si>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</si>
  <si>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</si>
  <si>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</si>
  <si>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</si>
  <si>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</si>
  <si>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</si>
  <si>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</si>
  <si>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</si>
  <si>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</si>
  <si>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</si>
  <si>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</si>
  <si>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</si>
  <si>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</si>
  <si>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</si>
  <si>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</si>
  <si>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</si>
  <si>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</si>
  <si>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</si>
  <si>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</si>
  <si>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</si>
  <si>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</si>
  <si>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</si>
  <si>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</si>
  <si>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</si>
  <si>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</si>
  <si>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</si>
  <si>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</si>
  <si>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</si>
  <si>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</si>
  <si>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</si>
  <si>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</si>
  <si>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</si>
  <si>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</si>
  <si>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</si>
  <si>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</si>
  <si>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</si>
  <si>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</si>
  <si>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</si>
  <si>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</si>
  <si>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</si>
  <si>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</si>
  <si>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</si>
  <si>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</si>
  <si>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</si>
  <si>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</si>
  <si>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</si>
  <si>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</si>
  <si>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</si>
  <si>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</si>
  <si>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</si>
  <si>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</si>
  <si>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</si>
  <si>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</si>
  <si>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</si>
  <si>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</si>
  <si>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</si>
  <si>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</si>
  <si>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</si>
  <si>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</si>
  <si>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</si>
  <si>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</si>
  <si>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</si>
  <si>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</si>
  <si>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</si>
  <si>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</si>
  <si>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</si>
  <si>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</si>
  <si>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</si>
  <si>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</si>
  <si>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</si>
  <si>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</si>
  <si>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</si>
  <si>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</si>
  <si>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</si>
  <si>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</si>
  <si>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</si>
  <si>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</si>
  <si>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</si>
  <si>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</si>
  <si>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</si>
  <si>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</si>
  <si>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</si>
  <si>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</si>
  <si>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</si>
  <si>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</si>
  <si>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</si>
  <si>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</si>
  <si>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</si>
  <si>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</si>
  <si>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</si>
  <si>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</si>
  <si>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</si>
  <si>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</si>
  <si>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</si>
  <si>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</si>
  <si>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</si>
  <si>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</si>
  <si>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</si>
  <si>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</si>
  <si>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</si>
  <si>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</si>
  <si>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</si>
  <si>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</si>
  <si>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</si>
  <si>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</si>
  <si>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</si>
  <si>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</si>
  <si>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</si>
  <si>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</si>
  <si>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</si>
  <si>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</si>
  <si>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</si>
  <si>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</si>
  <si>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</si>
  <si>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</si>
  <si>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</si>
  <si>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</si>
  <si>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</si>
  <si>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</si>
  <si>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</si>
  <si>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</si>
  <si>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</si>
  <si>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</si>
  <si>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</si>
  <si>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</si>
  <si>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</si>
  <si>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</si>
  <si>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</si>
  <si>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</si>
  <si>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</si>
  <si>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</si>
  <si>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</si>
  <si>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</si>
  <si>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</si>
  <si>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</si>
  <si>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</si>
  <si>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</si>
  <si>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</si>
  <si>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</si>
  <si>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</si>
  <si>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</si>
  <si>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</si>
  <si>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</si>
  <si>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</si>
  <si>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</si>
  <si>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</si>
  <si>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</si>
  <si>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</si>
  <si>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</si>
  <si>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</si>
  <si>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</si>
  <si>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</si>
  <si>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</si>
  <si>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</si>
  <si>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</si>
  <si>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</si>
  <si>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</si>
  <si>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</si>
  <si>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</si>
  <si>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</si>
  <si>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</si>
  <si>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</si>
  <si>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</si>
  <si>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</si>
  <si>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</si>
  <si>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</si>
  <si>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</si>
  <si>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</si>
  <si>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</si>
  <si>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</si>
  <si>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</si>
  <si>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</si>
  <si>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</si>
  <si>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</si>
  <si>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</si>
  <si>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</si>
  <si>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</si>
  <si>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</si>
  <si>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</si>
  <si>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</si>
  <si>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</si>
  <si>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</si>
  <si>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</si>
  <si>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</si>
  <si>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</si>
  <si>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</si>
  <si>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</si>
  <si>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</si>
  <si>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</si>
  <si>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</si>
  <si>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</si>
  <si>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</si>
  <si>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</si>
  <si>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</si>
  <si>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</si>
  <si>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</si>
  <si>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</si>
  <si>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</si>
  <si>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</si>
  <si>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</si>
  <si>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</si>
  <si>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</si>
  <si>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</si>
  <si>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</si>
  <si>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</si>
  <si>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</si>
  <si>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</si>
  <si>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</si>
  <si>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</si>
  <si>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</si>
  <si>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</si>
  <si>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</si>
  <si>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</si>
  <si>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</si>
  <si>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</si>
  <si>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</si>
  <si>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</si>
  <si>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</si>
  <si>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</si>
  <si>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</si>
  <si>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</si>
  <si>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</si>
  <si>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</si>
  <si>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</si>
  <si>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</si>
  <si>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</si>
  <si>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</si>
  <si>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</si>
  <si>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</si>
  <si>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</si>
  <si>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</si>
  <si>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</si>
  <si>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</si>
  <si>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</si>
  <si>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</si>
  <si>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</si>
  <si>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</si>
  <si>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</si>
  <si>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</si>
  <si>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</si>
  <si>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</si>
  <si>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</si>
  <si>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</si>
  <si>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</si>
  <si>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</si>
  <si>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</si>
  <si>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</si>
  <si>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</si>
  <si>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</si>
  <si>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</si>
  <si>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</si>
  <si>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</si>
  <si>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</si>
  <si>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</si>
  <si>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</si>
  <si>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</si>
  <si>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</si>
  <si>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</si>
  <si>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</si>
  <si>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</si>
  <si>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</si>
  <si>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</si>
  <si>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</si>
  <si>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</si>
  <si>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</si>
  <si>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</si>
  <si>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</si>
  <si>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</si>
  <si>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</si>
  <si>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</si>
  <si>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</si>
  <si>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</si>
  <si>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</si>
  <si>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</si>
  <si>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</si>
  <si>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</si>
  <si>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</si>
  <si>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</si>
  <si>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</si>
  <si>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</si>
  <si>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</si>
  <si>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</si>
  <si>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</si>
  <si>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</si>
  <si>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</si>
  <si>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</si>
  <si>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</si>
  <si>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</si>
  <si>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</si>
  <si>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</si>
  <si>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</si>
  <si>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</si>
  <si>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</si>
  <si>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</si>
  <si>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</si>
  <si>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</si>
  <si>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</si>
  <si>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</si>
  <si>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</si>
  <si>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</si>
  <si>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</si>
  <si>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</si>
  <si>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</si>
  <si>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</si>
  <si>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</si>
  <si>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</si>
  <si>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</si>
  <si>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</si>
  <si>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</si>
  <si>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</si>
  <si>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</si>
  <si>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</si>
  <si>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</si>
  <si>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</si>
  <si>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</si>
  <si>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</si>
  <si>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</si>
  <si>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</si>
  <si>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</si>
  <si>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</si>
  <si>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</si>
  <si>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</si>
  <si>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</si>
  <si>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</si>
  <si>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</si>
  <si>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</si>
  <si>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</si>
  <si>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</si>
  <si>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</si>
  <si>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</si>
  <si>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</si>
  <si>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</si>
  <si>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</si>
  <si>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</si>
  <si>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</si>
  <si>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</si>
  <si>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</si>
  <si>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</si>
  <si>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</si>
  <si>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</si>
  <si>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</si>
  <si>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</si>
  <si>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</si>
  <si>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</si>
  <si>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</si>
  <si>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</si>
  <si>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</si>
  <si>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</si>
  <si>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</si>
  <si>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</si>
  <si>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</si>
  <si>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</si>
  <si>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</si>
  <si>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</si>
  <si>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</si>
  <si>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</si>
  <si>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</si>
  <si>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</si>
  <si>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</si>
  <si>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</si>
  <si>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</si>
  <si>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</si>
  <si>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</si>
  <si>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</si>
  <si>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</si>
  <si>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</si>
  <si>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</si>
  <si>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</si>
  <si>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</si>
  <si>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</si>
  <si>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</si>
  <si>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</si>
  <si>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</si>
  <si>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</si>
  <si>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</si>
  <si>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</si>
  <si>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</si>
  <si>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</si>
  <si>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</si>
  <si>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</si>
  <si>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</si>
  <si>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</si>
  <si>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</si>
  <si>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</si>
  <si>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</si>
  <si>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</si>
  <si>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</si>
  <si>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</si>
  <si>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</si>
  <si>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</si>
  <si>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</si>
  <si>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</si>
  <si>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</si>
  <si>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</si>
  <si>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</si>
  <si>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</si>
  <si>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</si>
  <si>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</si>
  <si>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</si>
  <si>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</si>
  <si>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</si>
  <si>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</si>
  <si>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</si>
  <si>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</si>
  <si>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</si>
  <si>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</si>
  <si>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</si>
  <si>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</si>
  <si>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</si>
  <si>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</si>
  <si>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</si>
  <si>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</si>
  <si>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</si>
  <si>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</si>
  <si>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</si>
  <si>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</si>
  <si>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</si>
  <si>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</si>
  <si>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</si>
  <si>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</si>
  <si>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</si>
  <si>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</si>
  <si>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</si>
  <si>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</si>
  <si>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</si>
  <si>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</si>
  <si>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</si>
  <si>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</si>
  <si>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</si>
  <si>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</si>
  <si>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</si>
  <si>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</si>
  <si>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</si>
  <si>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</si>
  <si>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</si>
  <si>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</si>
  <si>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</si>
  <si>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</si>
  <si>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</si>
  <si>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</si>
  <si>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</si>
  <si>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</si>
  <si>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</si>
  <si>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</si>
  <si>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</si>
  <si>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</si>
  <si>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</si>
  <si>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</si>
  <si>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</si>
  <si>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</si>
  <si>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</si>
  <si>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</si>
  <si>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</si>
  <si>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</si>
  <si>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</si>
  <si>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</si>
  <si>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</si>
  <si>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</si>
  <si>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</si>
  <si>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</si>
  <si>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</si>
  <si>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</si>
  <si>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</si>
  <si>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</si>
  <si>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</si>
  <si>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</si>
  <si>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</si>
  <si>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</si>
  <si>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</si>
  <si>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</si>
  <si>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</si>
  <si>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</si>
  <si>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</si>
  <si>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</si>
  <si>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</si>
  <si>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</si>
  <si>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</si>
  <si>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</si>
  <si>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</si>
  <si>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</si>
  <si>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</si>
  <si>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</si>
  <si>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</si>
  <si>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</si>
  <si>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</si>
  <si>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</si>
  <si>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</si>
  <si>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</si>
  <si>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</si>
  <si>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</si>
  <si>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</si>
  <si>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</si>
  <si>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</si>
  <si>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</si>
  <si>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</si>
  <si>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</si>
  <si>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</si>
  <si>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</si>
  <si>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</si>
  <si>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</si>
  <si>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</si>
  <si>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</si>
  <si>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</si>
  <si>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</si>
  <si>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</si>
  <si>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</si>
  <si>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</si>
  <si>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</si>
  <si>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</si>
  <si>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</si>
  <si>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</si>
  <si>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</si>
  <si>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</si>
  <si>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</si>
  <si>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</si>
  <si>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</si>
  <si>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</si>
  <si>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</si>
  <si>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</si>
  <si>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</si>
  <si>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</si>
  <si>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</si>
  <si>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</si>
  <si>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</si>
  <si>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</si>
  <si>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</si>
  <si>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</si>
  <si>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</si>
  <si>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</si>
  <si>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</si>
  <si>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</si>
  <si>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</si>
  <si>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</si>
  <si>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</si>
  <si>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</si>
  <si>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</si>
  <si>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</si>
  <si>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</si>
  <si>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</si>
  <si>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</si>
  <si>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</si>
  <si>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</si>
  <si>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</si>
  <si>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</si>
  <si>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</si>
  <si>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</si>
  <si>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</si>
  <si>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</si>
  <si>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</si>
  <si>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</si>
  <si>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</si>
  <si>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</si>
  <si>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</si>
  <si>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</si>
  <si>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</si>
  <si>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</si>
  <si>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</si>
  <si>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</si>
  <si>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</si>
  <si>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</si>
  <si>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</si>
  <si>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</si>
  <si>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</si>
  <si>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</si>
  <si>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</si>
  <si>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</si>
  <si>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</si>
  <si>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</si>
  <si>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</si>
  <si>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</si>
  <si>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</si>
  <si>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</si>
  <si>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</si>
  <si>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</si>
  <si>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</si>
  <si>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</si>
  <si>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</si>
  <si>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</si>
  <si>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</si>
  <si>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</si>
  <si>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</si>
  <si>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</si>
  <si>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</si>
  <si>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</si>
  <si>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</si>
  <si>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</si>
  <si>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</si>
  <si>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</si>
  <si>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</si>
  <si>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</si>
  <si>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</si>
  <si>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</si>
  <si>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</si>
  <si>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</si>
  <si>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</si>
  <si>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</si>
  <si>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</si>
  <si>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</si>
  <si>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</si>
  <si>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</si>
  <si>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</si>
  <si>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</si>
  <si>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</si>
  <si>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</si>
  <si>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</si>
  <si>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</si>
  <si>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</si>
  <si>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</si>
  <si>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</si>
  <si>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</si>
  <si>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</si>
  <si>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</si>
  <si>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</si>
  <si>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</si>
  <si>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</si>
  <si>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</si>
  <si>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</si>
  <si>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</si>
  <si>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</si>
  <si>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</si>
  <si>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</si>
  <si>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</si>
  <si>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</si>
  <si>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</si>
  <si>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</si>
  <si>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</si>
  <si>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</si>
  <si>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</si>
  <si>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</si>
  <si>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</si>
  <si>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</si>
  <si>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</si>
  <si>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</si>
  <si>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</si>
  <si>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</si>
  <si>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</si>
  <si>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</si>
  <si>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</si>
  <si>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</si>
  <si>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</si>
  <si>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</si>
  <si>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</si>
  <si>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</si>
  <si>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</si>
  <si>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</si>
  <si>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</si>
  <si>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</si>
  <si>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</si>
  <si>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</si>
  <si>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</si>
  <si>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</si>
  <si>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</si>
  <si>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</si>
  <si>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</si>
  <si>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</si>
  <si>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</si>
  <si>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</si>
  <si>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</si>
  <si>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</si>
  <si>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</si>
  <si>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</si>
  <si>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</si>
  <si>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</si>
  <si>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</si>
  <si>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</si>
  <si>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</si>
  <si>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</si>
  <si>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</si>
  <si>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</si>
  <si>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</si>
  <si>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</si>
  <si>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</si>
  <si>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</si>
  <si>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</si>
  <si>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</si>
  <si>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</si>
  <si>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</si>
  <si>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</si>
  <si>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</si>
  <si>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</si>
  <si>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</si>
  <si>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</si>
  <si>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</si>
  <si>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</si>
  <si>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</si>
  <si>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</si>
  <si>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</si>
  <si>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</si>
  <si>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</si>
  <si>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</si>
  <si>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</si>
  <si>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</si>
  <si>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</si>
  <si>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</si>
  <si>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</si>
  <si>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</si>
  <si>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</si>
  <si>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</si>
  <si>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</si>
  <si>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</si>
  <si>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</si>
  <si>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</si>
  <si>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</si>
  <si>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</si>
  <si>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</si>
  <si>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</si>
  <si>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</si>
  <si>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</si>
  <si>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</si>
  <si>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</si>
  <si>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</si>
  <si>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</si>
  <si>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</si>
  <si>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</si>
  <si>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</si>
  <si>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</si>
  <si>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</si>
  <si>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</si>
  <si>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</si>
  <si>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</si>
  <si>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</si>
  <si>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</si>
  <si>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</si>
  <si>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</si>
  <si>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</si>
  <si>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</si>
  <si>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</si>
  <si>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</si>
  <si>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</si>
  <si>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</si>
  <si>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</si>
  <si>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</si>
  <si>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</si>
  <si>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</si>
  <si>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</si>
  <si>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</si>
  <si>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</si>
  <si>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</si>
  <si>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</si>
  <si>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</si>
  <si>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</si>
  <si>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</si>
  <si>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</si>
  <si>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</si>
  <si>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</si>
  <si>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</si>
  <si>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</si>
  <si>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</si>
  <si>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</si>
  <si>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</si>
  <si>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</si>
  <si>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</si>
  <si>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</si>
  <si>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</si>
  <si>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</si>
  <si>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</si>
  <si>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</si>
  <si>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</si>
  <si>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</si>
  <si>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</si>
  <si>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</si>
  <si>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</si>
  <si>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</si>
  <si>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</si>
  <si>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</si>
  <si>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</si>
  <si>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</si>
  <si>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</si>
  <si>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</si>
  <si>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</si>
  <si>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</si>
  <si>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</si>
  <si>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</si>
  <si>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</si>
  <si>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</si>
  <si>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</si>
  <si>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</si>
  <si>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</si>
  <si>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</si>
  <si>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</si>
  <si>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</si>
  <si>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</si>
  <si>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</si>
  <si>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</si>
  <si>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</si>
  <si>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</si>
  <si>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</si>
  <si>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</si>
  <si>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</si>
  <si>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</si>
  <si>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</si>
  <si>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</si>
  <si>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</si>
  <si>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</si>
  <si>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</si>
  <si>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</si>
  <si>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</si>
  <si>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</si>
  <si>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</si>
  <si>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</si>
  <si>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</si>
  <si>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</si>
  <si>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</si>
  <si>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</si>
  <si>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</si>
  <si>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</si>
  <si>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</si>
  <si>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</si>
  <si>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</si>
  <si>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</si>
  <si>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</si>
  <si>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</si>
  <si>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</si>
  <si>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</si>
  <si>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</si>
  <si>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</si>
  <si>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</si>
  <si>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</si>
  <si>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</si>
  <si>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</si>
  <si>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</si>
  <si>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</si>
  <si>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</si>
  <si>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</si>
  <si>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</si>
  <si>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</si>
  <si>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</si>
  <si>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</si>
  <si>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</si>
  <si>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</si>
  <si>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</si>
  <si>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</si>
  <si>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</si>
  <si>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</si>
  <si>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</si>
  <si>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</si>
  <si>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</si>
  <si>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</si>
  <si>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</si>
  <si>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</si>
  <si>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</si>
  <si>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</si>
  <si>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</si>
  <si>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</si>
  <si>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</si>
  <si>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</si>
  <si>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</si>
  <si>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</si>
  <si>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</si>
  <si>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</si>
  <si>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</si>
  <si>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</si>
  <si>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</si>
  <si>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</si>
  <si>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</si>
  <si>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</si>
  <si>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</si>
  <si>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</si>
  <si>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</si>
  <si>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</si>
  <si>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</si>
  <si>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</si>
  <si>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</si>
  <si>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</si>
  <si>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</si>
  <si>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</si>
  <si>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</si>
  <si>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</si>
  <si>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</si>
  <si>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</si>
  <si>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</si>
  <si>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</si>
  <si>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</si>
  <si>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</si>
  <si>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</si>
  <si>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</si>
  <si>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</si>
  <si>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</si>
  <si>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</si>
  <si>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</si>
  <si>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</si>
  <si>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</si>
  <si>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</si>
  <si>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</si>
  <si>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</si>
  <si>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</si>
  <si>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</si>
  <si>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</si>
  <si>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</si>
  <si>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</si>
  <si>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</si>
  <si>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</si>
  <si>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</si>
  <si>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</si>
  <si>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</si>
  <si>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</si>
  <si>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</si>
  <si>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</si>
  <si>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</si>
  <si>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</si>
  <si>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</si>
  <si>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</si>
  <si>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</si>
  <si>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</si>
  <si>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</si>
  <si>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</si>
  <si>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</si>
  <si>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</si>
  <si>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</si>
  <si>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</si>
  <si>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</si>
  <si>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</si>
  <si>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</si>
  <si>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</si>
  <si>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</si>
  <si>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</si>
  <si>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</si>
  <si>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</si>
  <si>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</si>
  <si>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</si>
  <si>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</si>
  <si>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</si>
  <si>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</si>
  <si>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</si>
  <si>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</si>
  <si>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</si>
  <si>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</si>
  <si>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</si>
  <si>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</si>
  <si>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</si>
  <si>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</si>
  <si>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</si>
  <si>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</si>
  <si>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</si>
  <si>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</si>
  <si>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</si>
  <si>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</si>
  <si>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</si>
  <si>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</si>
  <si>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</si>
  <si>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</si>
  <si>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</si>
  <si>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</si>
  <si>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</si>
  <si>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</si>
  <si>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</si>
  <si>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</si>
  <si>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</si>
  <si>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</si>
  <si>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</si>
  <si>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</si>
  <si>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</si>
  <si>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</si>
  <si>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</si>
  <si>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</si>
  <si>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</si>
  <si>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</si>
  <si>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</si>
  <si>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</si>
  <si>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</si>
  <si>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</si>
  <si>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</si>
  <si>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</si>
  <si>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</si>
  <si>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</si>
  <si>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</si>
  <si>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</si>
  <si>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</si>
  <si>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</si>
  <si>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</si>
  <si>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</si>
  <si>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</si>
  <si>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</si>
  <si>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</si>
  <si>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</si>
  <si>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</si>
  <si>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</si>
  <si>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</si>
  <si>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</si>
  <si>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</si>
  <si>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</si>
  <si>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</si>
  <si>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</si>
  <si>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</si>
  <si>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</si>
  <si>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</si>
  <si>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</si>
  <si>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</si>
  <si>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</si>
  <si>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</si>
  <si>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</si>
  <si>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</si>
  <si>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</si>
  <si>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</si>
  <si>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</si>
  <si>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</si>
  <si>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</si>
  <si>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</si>
  <si>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</si>
  <si>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</si>
  <si>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</si>
  <si>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</si>
  <si>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</si>
  <si>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</si>
  <si>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</si>
  <si>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</si>
  <si>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</si>
  <si>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</si>
  <si>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</si>
  <si>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</si>
  <si>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</si>
  <si>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</si>
  <si>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</si>
  <si>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</si>
  <si>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</si>
  <si>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</si>
  <si>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</si>
  <si>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</si>
  <si>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</si>
  <si>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</si>
  <si>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</si>
  <si>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</si>
  <si>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</si>
  <si>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</si>
  <si>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</si>
  <si>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</si>
  <si>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</si>
  <si>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</si>
  <si>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</si>
  <si>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</si>
  <si>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</si>
  <si>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</si>
  <si>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</si>
  <si>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</si>
  <si>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</si>
  <si>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</si>
  <si>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</si>
  <si>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</si>
  <si>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</si>
  <si>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</si>
  <si>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</si>
  <si>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</si>
  <si>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</si>
  <si>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</si>
  <si>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</si>
  <si>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</si>
  <si>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</si>
  <si>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</si>
  <si>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</si>
  <si>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</si>
  <si>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</si>
  <si>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</si>
  <si>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</si>
  <si>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</si>
  <si>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</si>
  <si>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</si>
  <si>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</si>
  <si>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</si>
  <si>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</si>
  <si>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</si>
  <si>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</si>
  <si>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</si>
  <si>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</si>
  <si>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</si>
  <si>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</si>
  <si>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</si>
  <si>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</si>
  <si>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</si>
  <si>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</si>
  <si>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</si>
  <si>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</si>
  <si>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</si>
  <si>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</si>
  <si>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</si>
  <si>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</si>
  <si>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</si>
  <si>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</si>
  <si>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</si>
  <si>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</si>
  <si>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</si>
  <si>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</si>
  <si>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</si>
  <si>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</si>
  <si>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</si>
  <si>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</si>
  <si>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</si>
  <si>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</si>
  <si>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</si>
  <si>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</si>
  <si>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</si>
  <si>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</si>
  <si>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</si>
  <si>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</si>
  <si>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</si>
  <si>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</si>
  <si>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</si>
  <si>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</si>
  <si>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</si>
  <si>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</si>
  <si>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</si>
  <si>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</si>
  <si>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</si>
  <si>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</si>
  <si>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</si>
  <si>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</si>
  <si>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</si>
  <si>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</si>
  <si>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</si>
  <si>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</si>
  <si>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</si>
  <si>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</si>
  <si>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</si>
  <si>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</si>
  <si>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</si>
  <si>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</si>
  <si>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</si>
  <si>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</si>
  <si>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</si>
  <si>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</si>
  <si>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</si>
  <si>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</si>
  <si>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</si>
  <si>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</si>
  <si>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</si>
  <si>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</si>
  <si>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</si>
  <si>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</si>
  <si>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</si>
  <si>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</si>
  <si>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</si>
  <si>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</si>
  <si>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</si>
  <si>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</si>
  <si>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</si>
  <si>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</si>
  <si>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</si>
  <si>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</si>
  <si>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</si>
  <si>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</si>
  <si>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</si>
  <si>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</si>
  <si>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</si>
  <si>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</si>
  <si>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</si>
  <si>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</si>
  <si>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</si>
  <si>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</si>
  <si>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</si>
  <si>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</si>
  <si>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</si>
  <si>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</si>
  <si>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</si>
  <si>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</si>
  <si>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</si>
  <si>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</si>
  <si>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</si>
  <si>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</si>
  <si>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</si>
  <si>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</si>
  <si>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</si>
  <si>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</si>
  <si>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</si>
  <si>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</si>
  <si>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</si>
  <si>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</si>
  <si>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</si>
  <si>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</si>
  <si>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</si>
  <si>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</si>
  <si>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</si>
  <si>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</si>
  <si>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</si>
  <si>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</si>
  <si>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</si>
  <si>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</si>
  <si>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</si>
  <si>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</si>
  <si>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</si>
  <si>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</si>
  <si>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</si>
  <si>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</si>
  <si>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</si>
  <si>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</si>
  <si>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</si>
  <si>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</si>
  <si>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</si>
  <si>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</si>
  <si>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</si>
  <si>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</si>
  <si>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</si>
  <si>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</si>
  <si>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</si>
  <si>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</si>
  <si>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</si>
  <si>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</si>
  <si>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</si>
  <si>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</si>
  <si>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</si>
  <si>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</si>
  <si>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</si>
  <si>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</si>
  <si>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</si>
  <si>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</si>
  <si>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</si>
  <si>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</si>
  <si>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</si>
  <si>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</si>
  <si>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</si>
  <si>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</si>
  <si>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</si>
  <si>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</si>
  <si>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</si>
  <si>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</si>
  <si>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</si>
  <si>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</si>
  <si>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</si>
  <si>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</si>
  <si>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</si>
  <si>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</si>
  <si>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</si>
  <si>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</si>
  <si>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</si>
  <si>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</si>
  <si>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</si>
  <si>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</si>
  <si>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</si>
  <si>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</si>
  <si>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</si>
  <si>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</si>
  <si>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</si>
  <si>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</si>
  <si>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</si>
  <si>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</si>
  <si>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</si>
  <si>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</si>
  <si>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</si>
  <si>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</si>
  <si>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</si>
  <si>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</si>
  <si>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</si>
  <si>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</si>
  <si>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</si>
  <si>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</si>
  <si>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</si>
  <si>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</si>
  <si>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</si>
  <si>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</si>
  <si>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</si>
  <si>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</si>
  <si>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</si>
  <si>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</si>
  <si>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</si>
  <si>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</si>
  <si>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</si>
  <si>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</si>
  <si>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</si>
  <si>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</si>
  <si>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</si>
  <si>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</si>
  <si>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</si>
  <si>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</si>
  <si>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</si>
  <si>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</si>
  <si>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</si>
  <si>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</si>
  <si>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</si>
  <si>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</si>
  <si>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</si>
  <si>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</si>
  <si>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</si>
  <si>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</si>
  <si>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</si>
  <si>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</si>
  <si>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</si>
  <si>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</si>
  <si>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</si>
  <si>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</si>
  <si>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</si>
  <si>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</si>
  <si>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</si>
  <si>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</si>
  <si>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</si>
  <si>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</si>
  <si>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</si>
  <si>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</si>
  <si>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</si>
  <si>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</si>
  <si>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</si>
  <si>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</si>
  <si>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</si>
  <si>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</si>
  <si>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</si>
  <si>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</si>
  <si>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</si>
  <si>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</si>
  <si>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</si>
  <si>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</si>
  <si>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</si>
  <si>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</si>
  <si>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</si>
  <si>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</si>
  <si>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</si>
  <si>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</si>
  <si>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</si>
  <si>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</si>
  <si>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</si>
  <si>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</si>
  <si>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</si>
  <si>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</si>
  <si>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</si>
  <si>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</si>
  <si>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</si>
  <si>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</si>
  <si>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</si>
  <si>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</si>
  <si>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</si>
  <si>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</si>
  <si>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</si>
  <si>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</si>
  <si>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</si>
  <si>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</si>
  <si>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</si>
  <si>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</si>
  <si>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</si>
  <si>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</si>
  <si>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</si>
  <si>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</si>
  <si>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</si>
  <si>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</si>
  <si>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</si>
  <si>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</si>
  <si>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</si>
  <si>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</si>
  <si>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</si>
  <si>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</si>
  <si>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</si>
  <si>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</si>
  <si>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</si>
  <si>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</si>
  <si>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</si>
  <si>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</si>
  <si>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</si>
  <si>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</si>
  <si>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</si>
  <si>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</si>
  <si>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</si>
  <si>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</si>
  <si>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</si>
  <si>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</si>
  <si>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</si>
  <si>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</si>
  <si>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</si>
  <si>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</si>
  <si>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</si>
  <si>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</si>
  <si>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</si>
  <si>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</si>
  <si>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</si>
  <si>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</si>
  <si>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</si>
  <si>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</si>
  <si>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</si>
  <si>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</si>
  <si>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</si>
  <si>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</si>
  <si>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</si>
  <si>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</si>
  <si>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</si>
  <si>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</si>
  <si>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</si>
  <si>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</si>
  <si>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</si>
  <si>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</si>
  <si>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</si>
  <si>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</si>
  <si>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</si>
  <si>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</si>
  <si>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</si>
  <si>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</si>
  <si>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</si>
  <si>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</si>
  <si>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</si>
  <si>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</si>
  <si>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</si>
  <si>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</si>
  <si>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</si>
  <si>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</si>
  <si>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</si>
  <si>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</si>
  <si>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</si>
  <si>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</si>
  <si>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</si>
  <si>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</si>
  <si>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</si>
  <si>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</si>
  <si>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</si>
  <si>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</si>
  <si>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</si>
  <si>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</si>
  <si>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</si>
  <si>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</si>
  <si>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</si>
  <si>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</si>
  <si>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</si>
  <si>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</si>
  <si>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</si>
  <si>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</si>
  <si>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</si>
  <si>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</si>
  <si>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</si>
  <si>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</si>
  <si>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</si>
  <si>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</si>
  <si>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</si>
  <si>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</si>
  <si>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</si>
  <si>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</si>
  <si>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</si>
  <si>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</si>
  <si>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</si>
  <si>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</si>
  <si>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</si>
  <si>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</si>
  <si>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</si>
  <si>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</si>
  <si>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</si>
  <si>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</si>
  <si>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</si>
  <si>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</si>
  <si>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</si>
  <si>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</si>
  <si>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</si>
  <si>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</si>
  <si>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</si>
  <si>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</si>
  <si>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</si>
  <si>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</si>
  <si>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</si>
  <si>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</si>
  <si>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</si>
  <si>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</si>
  <si>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</si>
  <si>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</si>
  <si>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</si>
  <si>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</si>
  <si>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</si>
  <si>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</si>
  <si>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</si>
  <si>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</si>
  <si>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</si>
  <si>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</si>
  <si>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</si>
  <si>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</si>
  <si>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</si>
  <si>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</si>
  <si>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</si>
  <si>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</si>
  <si>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</si>
  <si>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</si>
  <si>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</si>
  <si>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</si>
  <si>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</si>
  <si>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</si>
  <si>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</si>
  <si>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</si>
  <si>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</si>
  <si>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</si>
  <si>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</si>
  <si>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</si>
  <si>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</si>
  <si>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</si>
  <si>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</si>
  <si>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</si>
  <si>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</si>
  <si>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</si>
  <si>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</si>
  <si>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</si>
  <si>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</si>
  <si>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</si>
  <si>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</si>
  <si>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</si>
  <si>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</si>
  <si>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</si>
  <si>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</si>
  <si>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</si>
  <si>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</si>
  <si>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</si>
  <si>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</si>
  <si>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</si>
  <si>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</si>
  <si>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</si>
  <si>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</si>
  <si>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</si>
  <si>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</si>
  <si>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</si>
  <si>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</si>
  <si>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</si>
  <si>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</si>
  <si>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</si>
  <si>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</si>
  <si>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</si>
  <si>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</si>
  <si>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</si>
  <si>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</si>
  <si>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</si>
  <si>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</si>
  <si>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</si>
  <si>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</si>
  <si>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</si>
  <si>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</si>
  <si>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</si>
  <si>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</si>
  <si>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</si>
  <si>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</si>
  <si>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</si>
  <si>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</si>
  <si>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</si>
  <si>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</si>
  <si>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</si>
  <si>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</si>
  <si>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</si>
  <si>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</si>
  <si>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</si>
  <si>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</si>
  <si>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</si>
  <si>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</si>
  <si>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</si>
  <si>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</si>
  <si>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</si>
  <si>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</si>
  <si>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</si>
  <si>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</si>
  <si>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</si>
  <si>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</si>
  <si>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</si>
  <si>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</si>
  <si>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</si>
  <si>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</si>
  <si>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</si>
  <si>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</si>
  <si>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</si>
  <si>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</si>
  <si>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</si>
  <si>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</si>
  <si>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</si>
  <si>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</si>
  <si>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</si>
  <si>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</si>
  <si>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</si>
  <si>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</si>
  <si>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</si>
  <si>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</si>
  <si>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</si>
  <si>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</si>
  <si>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</si>
  <si>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</si>
  <si>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</si>
  <si>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</si>
  <si>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</si>
  <si>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</si>
  <si>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</si>
  <si>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</si>
  <si>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</si>
  <si>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</si>
  <si>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</si>
  <si>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</si>
  <si>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</si>
  <si>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</si>
  <si>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</si>
  <si>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</si>
  <si>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</si>
  <si>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</si>
  <si>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</si>
  <si>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</si>
  <si>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</si>
  <si>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</si>
  <si>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</si>
  <si>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</si>
  <si>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</si>
  <si>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</si>
  <si>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</si>
  <si>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</si>
  <si>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</si>
  <si>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</si>
  <si>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</si>
  <si>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</si>
  <si>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</si>
  <si>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</si>
  <si>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</si>
  <si>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</si>
  <si>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</si>
  <si>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</si>
  <si>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</si>
  <si>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</si>
  <si>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</si>
  <si>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</si>
  <si>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</si>
  <si>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</si>
  <si>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</si>
  <si>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</si>
  <si>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</si>
  <si>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</si>
  <si>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</si>
  <si>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</si>
  <si>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</si>
  <si>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</si>
  <si>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</si>
  <si>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</si>
  <si>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</si>
  <si>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</si>
  <si>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</si>
  <si>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</si>
  <si>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</si>
  <si>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</si>
  <si>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</si>
  <si>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</si>
  <si>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</si>
  <si>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</si>
  <si>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</si>
  <si>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</si>
  <si>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</si>
  <si>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</si>
  <si>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</si>
  <si>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</si>
  <si>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</si>
  <si>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</si>
  <si>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</si>
  <si>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</si>
  <si>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</si>
  <si>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</si>
  <si>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</si>
  <si>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</si>
  <si>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</si>
  <si>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</si>
  <si>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</si>
  <si>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</si>
  <si>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</si>
  <si>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</si>
  <si>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</si>
  <si>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</si>
  <si>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</si>
  <si>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</si>
  <si>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</si>
  <si>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</si>
  <si>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</si>
  <si>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</si>
  <si>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</si>
  <si>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</si>
  <si>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</si>
  <si>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</si>
  <si>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</si>
  <si>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</si>
  <si>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</si>
  <si>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</si>
  <si>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</si>
  <si>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</si>
  <si>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</si>
  <si>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</si>
  <si>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</si>
  <si>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</si>
  <si>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</si>
  <si>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</si>
  <si>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</si>
  <si>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</si>
  <si>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</si>
  <si>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</si>
  <si>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</si>
  <si>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</si>
  <si>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</si>
  <si>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</si>
  <si>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</si>
  <si>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</si>
  <si>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</si>
  <si>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</si>
  <si>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</si>
  <si>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</si>
  <si>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</si>
  <si>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</si>
  <si>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</si>
  <si>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</si>
  <si>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</si>
  <si>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</si>
  <si>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</si>
  <si>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</si>
  <si>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</si>
  <si>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</si>
  <si>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</si>
  <si>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</si>
  <si>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</si>
  <si>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</si>
  <si>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</si>
  <si>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</si>
  <si>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</si>
  <si>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</si>
  <si>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</si>
  <si>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</si>
  <si>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</si>
  <si>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</si>
  <si>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</si>
  <si>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</si>
  <si>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</si>
  <si>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</si>
  <si>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</si>
  <si>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</si>
  <si>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</si>
  <si>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</si>
  <si>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</si>
  <si>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</si>
  <si>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</si>
  <si>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</si>
  <si>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</si>
  <si>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</si>
  <si>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</si>
  <si>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</si>
  <si>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</si>
  <si>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</si>
  <si>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</si>
  <si>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</si>
  <si>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</si>
  <si>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</si>
  <si>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</si>
  <si>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</si>
  <si>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</si>
  <si>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</si>
  <si>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</si>
  <si>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</si>
  <si>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</si>
  <si>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</si>
  <si>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</si>
  <si>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</si>
  <si>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</si>
  <si>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</si>
  <si>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</si>
  <si>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</si>
  <si>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</si>
  <si>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</si>
  <si>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</si>
  <si>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</si>
  <si>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</si>
  <si>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</si>
  <si>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</si>
  <si>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</si>
  <si>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</si>
  <si>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</si>
  <si>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</si>
  <si>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</si>
  <si>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</si>
  <si>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</si>
  <si>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</si>
  <si>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</si>
  <si>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</si>
  <si>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</si>
  <si>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</si>
  <si>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</si>
  <si>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</si>
  <si>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</si>
  <si>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</si>
  <si>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</si>
  <si>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</si>
  <si>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</si>
  <si>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</si>
  <si>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</si>
  <si>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</si>
  <si>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</si>
  <si>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</si>
  <si>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</si>
  <si>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</si>
  <si>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</si>
  <si>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</si>
  <si>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</si>
  <si>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</si>
  <si>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</si>
  <si>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</si>
  <si>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</si>
  <si>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</si>
  <si>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</si>
  <si>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</si>
  <si>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</si>
  <si>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</si>
  <si>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</si>
  <si>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</si>
  <si>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</si>
  <si>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</si>
  <si>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</si>
  <si>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</si>
  <si>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</si>
  <si>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</si>
  <si>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</si>
  <si>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</si>
  <si>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</si>
  <si>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</si>
  <si>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</si>
  <si>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</si>
  <si>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</si>
  <si>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</si>
  <si>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</si>
  <si>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</si>
  <si>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</si>
  <si>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</si>
  <si>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</si>
  <si>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</si>
  <si>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</si>
  <si>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</si>
  <si>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</si>
  <si>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</si>
  <si>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</si>
  <si>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</si>
  <si>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</si>
  <si>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</si>
  <si>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</si>
  <si>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</si>
  <si>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</si>
  <si>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</si>
  <si>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</si>
  <si>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</si>
  <si>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</si>
  <si>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</si>
  <si>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</si>
  <si>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</si>
  <si>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</si>
  <si>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</si>
  <si>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</si>
  <si>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</si>
  <si>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</si>
  <si>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</si>
  <si>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</si>
  <si>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</si>
  <si>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</si>
  <si>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</si>
  <si>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</si>
  <si>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</si>
  <si>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</si>
  <si>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</si>
  <si>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</si>
  <si>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</si>
  <si>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</si>
  <si>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</si>
  <si>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</si>
  <si>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</si>
  <si>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</si>
  <si>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</si>
  <si>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</si>
  <si>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</si>
  <si>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</si>
  <si>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</si>
  <si>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</si>
  <si>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</si>
  <si>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</si>
  <si>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</si>
  <si>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</si>
  <si>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</si>
  <si>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</si>
  <si>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</si>
  <si>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</si>
  <si>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</si>
  <si>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</si>
  <si>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</si>
  <si>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</si>
  <si>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</si>
  <si>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</si>
  <si>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</si>
  <si>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</si>
  <si>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</si>
  <si>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</si>
  <si>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</si>
  <si>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</si>
  <si>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</si>
  <si>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</si>
  <si>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</si>
  <si>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</si>
  <si>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</si>
  <si>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</si>
  <si>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</si>
  <si>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</si>
  <si>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</si>
  <si>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</si>
  <si>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</si>
  <si>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</si>
  <si>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</si>
  <si>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</si>
  <si>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</si>
  <si>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</si>
  <si>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</si>
  <si>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</si>
  <si>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</si>
  <si>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</si>
  <si>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</si>
  <si>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</si>
  <si>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</si>
  <si>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</si>
  <si>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</si>
  <si>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</si>
  <si>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</si>
  <si>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</si>
  <si>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</si>
  <si>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</si>
  <si>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</si>
  <si>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</si>
  <si>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</si>
  <si>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</si>
  <si>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</si>
  <si>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</si>
  <si>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</si>
  <si>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</si>
  <si>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</si>
  <si>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</si>
  <si>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</si>
  <si>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</si>
  <si>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</si>
  <si>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</si>
  <si>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</si>
  <si>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</si>
  <si>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</si>
  <si>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</si>
  <si>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</si>
  <si>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</si>
  <si>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</si>
  <si>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</si>
  <si>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</si>
  <si>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</si>
  <si>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</si>
  <si>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</si>
  <si>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</si>
  <si>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</si>
  <si>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</si>
  <si>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</si>
  <si>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</si>
  <si>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</si>
  <si>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</si>
  <si>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</si>
  <si>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</si>
  <si>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</si>
  <si>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</si>
  <si>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</si>
  <si>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</si>
  <si>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</si>
  <si>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</si>
  <si>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</si>
  <si>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</si>
  <si>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</si>
  <si>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</si>
  <si>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</si>
  <si>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</si>
  <si>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</si>
  <si>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</si>
  <si>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</si>
  <si>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</si>
  <si>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</si>
  <si>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</si>
  <si>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</si>
  <si>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</si>
  <si>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</si>
  <si>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</si>
  <si>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</si>
  <si>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</si>
  <si>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</si>
  <si>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</si>
  <si>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</si>
  <si>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</si>
  <si>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</si>
  <si>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</si>
  <si>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</si>
  <si>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</si>
  <si>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</si>
  <si>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</si>
  <si>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</si>
  <si>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</si>
  <si>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</si>
  <si>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</si>
  <si>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</si>
  <si>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</si>
  <si>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</si>
  <si>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</si>
  <si>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</si>
  <si>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</si>
  <si>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</si>
  <si>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</si>
  <si>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</si>
  <si>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</si>
  <si>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</si>
  <si>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</si>
  <si>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</si>
  <si>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</si>
  <si>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</si>
  <si>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</si>
  <si>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</si>
  <si>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</si>
  <si>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</si>
  <si>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</si>
  <si>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</si>
  <si>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</si>
  <si>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</si>
  <si>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</si>
  <si>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</si>
  <si>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</si>
  <si>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</si>
  <si>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</si>
  <si>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</si>
  <si>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</si>
  <si>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</si>
  <si>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</si>
  <si>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</si>
  <si>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</si>
  <si>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</si>
  <si>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</si>
  <si>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</si>
  <si>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</si>
  <si>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</si>
  <si>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</si>
  <si>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</si>
  <si>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</si>
  <si>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</si>
  <si>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</si>
  <si>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</si>
  <si>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</si>
  <si>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</si>
  <si>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</si>
  <si>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</si>
  <si>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</si>
  <si>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</si>
  <si>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</si>
  <si>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</si>
  <si>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</si>
  <si>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</si>
  <si>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</si>
  <si>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</si>
  <si>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</si>
  <si>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</si>
  <si>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</si>
  <si>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</si>
  <si>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</si>
  <si>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</si>
  <si>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</si>
  <si>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</si>
  <si>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</si>
  <si>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</si>
  <si>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</si>
  <si>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</si>
  <si>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</si>
  <si>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</si>
  <si>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</si>
  <si>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</si>
  <si>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</si>
  <si>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</si>
  <si>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</si>
  <si>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</si>
  <si>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</si>
  <si>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</si>
  <si>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</si>
  <si>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</si>
  <si>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</si>
  <si>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</si>
  <si>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</si>
  <si>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</si>
  <si>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</si>
  <si>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</si>
  <si>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</si>
  <si>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</si>
  <si>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</si>
  <si>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</si>
  <si>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</si>
  <si>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</si>
  <si>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</si>
  <si>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</si>
  <si>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</si>
  <si>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</si>
  <si>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</si>
  <si>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</si>
  <si>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</si>
  <si>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</si>
  <si>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</si>
  <si>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</si>
  <si>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</si>
  <si>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</si>
  <si>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</si>
  <si>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</si>
  <si>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</si>
  <si>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</si>
  <si>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</si>
  <si>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</si>
  <si>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</si>
  <si>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</si>
  <si>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</si>
  <si>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</si>
  <si>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</si>
  <si>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</si>
  <si>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</si>
  <si>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</si>
  <si>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</si>
  <si>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</si>
  <si>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</si>
  <si>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</si>
  <si>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</si>
  <si>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</si>
  <si>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</si>
  <si>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</si>
  <si>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</si>
  <si>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</si>
  <si>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</si>
  <si>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</si>
  <si>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</si>
  <si>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</si>
  <si>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</si>
  <si>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</si>
  <si>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</si>
  <si>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</si>
  <si>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</si>
  <si>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</si>
  <si>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</si>
  <si>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</si>
  <si>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</si>
  <si>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</si>
  <si>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</si>
  <si>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</si>
  <si>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</si>
  <si>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</si>
  <si>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</si>
  <si>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</si>
  <si>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</si>
  <si>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</si>
  <si>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</si>
  <si>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</si>
  <si>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</si>
  <si>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</si>
  <si>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</si>
  <si>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</si>
  <si>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</si>
  <si>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</si>
  <si>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</si>
  <si>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</si>
  <si>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</si>
  <si>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</si>
  <si>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</si>
  <si>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</si>
  <si>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</si>
  <si>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</si>
  <si>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</si>
  <si>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</si>
  <si>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</si>
  <si>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</si>
  <si>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</si>
  <si>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</si>
  <si>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</si>
  <si>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</si>
  <si>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</si>
  <si>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</si>
  <si>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</si>
  <si>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</si>
  <si>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</si>
  <si>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</si>
  <si>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</si>
  <si>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</si>
  <si>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</si>
  <si>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</si>
  <si>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</si>
  <si>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</si>
  <si>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</si>
  <si>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</si>
  <si>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</si>
  <si>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</si>
  <si>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</si>
  <si>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</si>
  <si>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</si>
  <si>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</si>
  <si>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</si>
  <si>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</si>
  <si>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</si>
  <si>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</si>
  <si>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</si>
  <si>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</si>
  <si>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</si>
  <si>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</si>
  <si>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</si>
  <si>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</si>
  <si>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</si>
  <si>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</si>
  <si>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</si>
  <si>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</si>
  <si>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</si>
  <si>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</si>
  <si>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</si>
  <si>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</si>
  <si>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</si>
  <si>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</si>
  <si>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</si>
  <si>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</si>
  <si>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</si>
  <si>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</si>
  <si>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</si>
  <si>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</si>
  <si>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</si>
  <si>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</si>
  <si>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</si>
  <si>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</si>
  <si>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</si>
  <si>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</si>
  <si>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</si>
  <si>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</si>
  <si>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</si>
  <si>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</si>
  <si>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</si>
  <si>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</si>
  <si>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</si>
  <si>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</si>
  <si>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</si>
  <si>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</si>
  <si>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</si>
  <si>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</si>
  <si>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</si>
  <si>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</si>
  <si>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</si>
  <si>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</si>
  <si>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</si>
  <si>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</si>
  <si>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</si>
  <si>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</si>
  <si>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</si>
  <si>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</si>
  <si>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</si>
  <si>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</si>
  <si>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</si>
  <si>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</si>
  <si>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</si>
  <si>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</si>
  <si>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</si>
  <si>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</si>
  <si>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</si>
  <si>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</si>
  <si>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</si>
  <si>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</si>
  <si>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</si>
  <si>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</si>
  <si>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</si>
  <si>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</si>
  <si>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</si>
  <si>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</si>
  <si>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</si>
  <si>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</si>
  <si>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</si>
  <si>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</si>
  <si>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</si>
  <si>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</si>
  <si>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</si>
  <si>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</si>
  <si>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</si>
  <si>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</si>
  <si>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</si>
  <si>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</si>
  <si>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</si>
  <si>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</si>
  <si>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</si>
  <si>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</si>
  <si>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</si>
  <si>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</si>
  <si>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</si>
  <si>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</si>
  <si>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</si>
  <si>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</si>
  <si>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</si>
  <si>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</si>
  <si>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</si>
  <si>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</si>
  <si>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</si>
  <si>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</si>
  <si>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</si>
  <si>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</si>
  <si>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</si>
  <si>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</si>
  <si>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</si>
  <si>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</si>
  <si>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</si>
  <si>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</si>
  <si>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</si>
  <si>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</si>
  <si>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</si>
  <si>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</si>
  <si>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</si>
  <si>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</si>
  <si>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</si>
  <si>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</si>
  <si>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</si>
  <si>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</si>
  <si>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</si>
  <si>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</si>
  <si>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</si>
  <si>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</si>
  <si>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</si>
  <si>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</si>
  <si>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</si>
  <si>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</si>
  <si>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</si>
  <si>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</si>
  <si>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</si>
  <si>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</si>
  <si>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</si>
  <si>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</si>
  <si>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</si>
  <si>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</si>
  <si>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</si>
  <si>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</si>
  <si>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</si>
  <si>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</si>
  <si>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</si>
  <si>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</si>
  <si>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</si>
  <si>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</si>
  <si>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</si>
  <si>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</si>
  <si>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</si>
  <si>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</si>
  <si>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</si>
  <si>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</si>
  <si>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</si>
  <si>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</si>
  <si>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</si>
  <si>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</si>
  <si>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</si>
  <si>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</si>
  <si>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</si>
  <si>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</si>
  <si>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</si>
  <si>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</si>
  <si>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</si>
  <si>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</si>
  <si>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</si>
  <si>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</si>
  <si>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</si>
  <si>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</si>
  <si>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</si>
  <si>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</si>
  <si>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</si>
  <si>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</si>
  <si>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</si>
  <si>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</si>
  <si>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</si>
  <si>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</si>
  <si>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</si>
  <si>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</si>
  <si>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</si>
  <si>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</si>
  <si>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</si>
  <si>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</si>
  <si>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</si>
  <si>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</si>
  <si>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</si>
  <si>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</si>
  <si>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</si>
  <si>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</si>
  <si>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</si>
  <si>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</si>
  <si>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</si>
  <si>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</si>
  <si>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</si>
  <si>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</si>
  <si>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</si>
  <si>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</si>
  <si>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</si>
  <si>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</si>
  <si>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</si>
  <si>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</si>
  <si>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</si>
  <si>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</si>
  <si>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</si>
  <si>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</si>
  <si>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</si>
  <si>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</si>
  <si>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</si>
  <si>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</si>
  <si>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</si>
  <si>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</si>
  <si>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</si>
  <si>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</si>
  <si>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</si>
  <si>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</si>
  <si>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</si>
  <si>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</si>
  <si>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</si>
  <si>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</si>
  <si>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</si>
  <si>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</si>
  <si>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</si>
  <si>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</si>
  <si>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</si>
  <si>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</si>
  <si>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</si>
  <si>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</si>
  <si>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</si>
  <si>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</si>
  <si>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</si>
  <si>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</si>
  <si>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</si>
  <si>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</si>
  <si>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</si>
  <si>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</si>
  <si>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</si>
  <si>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</si>
  <si>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</si>
  <si>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</si>
  <si>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</si>
  <si>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</si>
  <si>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</si>
  <si>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</si>
  <si>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</si>
  <si>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</si>
  <si>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</si>
  <si>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</si>
  <si>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</si>
  <si>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</si>
  <si>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</si>
  <si>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</si>
  <si>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</si>
  <si>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</si>
  <si>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</si>
  <si>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</si>
  <si>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</si>
  <si>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</si>
  <si>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</si>
  <si>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</si>
  <si>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</si>
  <si>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</si>
  <si>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</si>
  <si>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</si>
  <si>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</si>
  <si>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</si>
  <si>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</si>
  <si>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</si>
  <si>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</si>
  <si>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</si>
  <si>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</si>
  <si>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</si>
  <si>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</si>
  <si>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</si>
  <si>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</si>
  <si>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</si>
  <si>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</si>
  <si>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</si>
  <si>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</si>
  <si>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</si>
  <si>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</si>
  <si>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</si>
  <si>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</si>
  <si>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</si>
  <si>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</si>
  <si>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</si>
  <si>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</si>
  <si>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</si>
  <si>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</si>
  <si>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</si>
  <si>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</si>
  <si>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</si>
  <si>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</si>
  <si>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</si>
  <si>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</si>
  <si>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</si>
  <si>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</si>
  <si>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</si>
  <si>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</si>
  <si>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</si>
  <si>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</si>
  <si>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</si>
  <si>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</si>
  <si>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</si>
  <si>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</si>
  <si>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</si>
  <si>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</si>
  <si>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</si>
  <si>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</si>
  <si>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</si>
  <si>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</si>
  <si>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</si>
  <si>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</si>
  <si>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</si>
  <si>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</si>
  <si>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</si>
  <si>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</si>
  <si>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</si>
  <si>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</si>
  <si>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</si>
  <si>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</si>
  <si>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</si>
  <si>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</si>
  <si>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</si>
  <si>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</si>
  <si>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</si>
  <si>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</si>
  <si>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</si>
  <si>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</si>
  <si>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</si>
  <si>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</si>
  <si>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</si>
  <si>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</si>
  <si>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</si>
  <si>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</si>
  <si>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</si>
  <si>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</si>
  <si>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</si>
  <si>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</si>
  <si>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</si>
  <si>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</si>
  <si>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</si>
  <si>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</si>
  <si>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</si>
  <si>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</si>
  <si>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</si>
  <si>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</si>
  <si>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</si>
  <si>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</si>
  <si>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</si>
  <si>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</si>
  <si>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</si>
  <si>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</si>
  <si>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</si>
  <si>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</si>
  <si>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</si>
  <si>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</si>
  <si>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</si>
  <si>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</si>
  <si>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</si>
  <si>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</si>
  <si>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</si>
  <si>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</si>
  <si>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</si>
  <si>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</si>
  <si>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</si>
  <si>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</si>
  <si>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</si>
  <si>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</si>
  <si>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</si>
  <si>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</si>
  <si>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</si>
  <si>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</si>
  <si>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</si>
  <si>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</si>
  <si>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</si>
  <si>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</si>
  <si>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</si>
  <si>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</si>
  <si>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</si>
  <si>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</si>
  <si>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</si>
  <si>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</si>
  <si>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</si>
  <si>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</si>
  <si>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</si>
  <si>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</si>
  <si>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</si>
  <si>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</si>
  <si>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</si>
  <si>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</si>
  <si>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</si>
  <si>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</si>
  <si>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</si>
  <si>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</si>
  <si>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</si>
  <si>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</si>
  <si>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</si>
  <si>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</si>
  <si>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</si>
  <si>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</si>
  <si>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</si>
  <si>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</si>
  <si>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</si>
  <si>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</si>
  <si>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</si>
  <si>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</si>
  <si>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</si>
  <si>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</si>
  <si>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</si>
  <si>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</si>
  <si>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</si>
  <si>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</si>
  <si>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</si>
  <si>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</si>
  <si>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</si>
  <si>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</si>
  <si>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</si>
  <si>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</si>
  <si>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</si>
  <si>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</si>
  <si>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</si>
  <si>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</si>
  <si>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</si>
  <si>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</si>
  <si>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</si>
  <si>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</si>
  <si>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</si>
  <si>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</si>
  <si>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</si>
  <si>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</si>
  <si>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</si>
  <si>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</si>
  <si>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</si>
  <si>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</si>
  <si>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</si>
  <si>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</si>
  <si>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</si>
  <si>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</si>
  <si>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</si>
  <si>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</si>
  <si>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</si>
  <si>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</si>
  <si>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</si>
  <si>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</si>
  <si>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</si>
  <si>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</si>
  <si>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</si>
  <si>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</si>
  <si>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</si>
  <si>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</si>
  <si>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</si>
  <si>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</si>
  <si>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</si>
  <si>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</si>
  <si>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</si>
  <si>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</si>
  <si>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</si>
  <si>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</si>
  <si>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</si>
  <si>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</si>
  <si>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</si>
  <si>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</si>
  <si>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</si>
  <si>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</si>
  <si>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</si>
  <si>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</si>
  <si>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</si>
  <si>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</si>
  <si>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</si>
  <si>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</si>
  <si>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</si>
  <si>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</si>
  <si>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</si>
  <si>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</si>
  <si>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</si>
  <si>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</si>
  <si>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</si>
  <si>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</si>
  <si>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</si>
  <si>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</si>
  <si>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</si>
  <si>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</si>
  <si>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</si>
  <si>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</si>
  <si>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</si>
  <si>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</si>
  <si>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</si>
  <si>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</si>
  <si>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</si>
  <si>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</si>
  <si>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</si>
  <si>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</si>
  <si>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</si>
  <si>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</si>
  <si>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</si>
  <si>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</si>
  <si>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</si>
  <si>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</si>
  <si>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</si>
  <si>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</si>
  <si>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</si>
  <si>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</si>
  <si>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</si>
  <si>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</si>
  <si>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</si>
  <si>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</si>
  <si>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</si>
  <si>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</si>
  <si>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</si>
  <si>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</si>
  <si>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</si>
  <si>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</si>
  <si>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</si>
  <si>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</si>
  <si>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</si>
  <si>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</si>
  <si>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</si>
  <si>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</si>
  <si>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</si>
  <si>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</si>
  <si>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</si>
  <si>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</si>
  <si>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</si>
  <si>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</si>
  <si>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</si>
  <si>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</si>
  <si>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</si>
  <si>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</si>
  <si>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</si>
  <si>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</si>
  <si>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</si>
  <si>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</si>
  <si>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</si>
  <si>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</si>
  <si>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</si>
  <si>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</si>
  <si>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</si>
  <si>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</si>
  <si>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</si>
  <si>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</si>
  <si>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</si>
  <si>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</si>
  <si>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</si>
  <si>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</si>
  <si>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</si>
  <si>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</si>
  <si>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</si>
  <si>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</si>
  <si>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</si>
  <si>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</si>
  <si>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</si>
  <si>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</si>
  <si>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</si>
  <si>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</si>
  <si>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</si>
  <si>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</si>
  <si>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</si>
  <si>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</si>
  <si>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</si>
  <si>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</si>
  <si>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</si>
  <si>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</si>
  <si>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</si>
  <si>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</si>
  <si>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</si>
  <si>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</si>
  <si>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</si>
  <si>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</si>
  <si>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</si>
  <si>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</si>
  <si>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</si>
  <si>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</si>
  <si>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</si>
  <si>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</si>
  <si>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</si>
  <si>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</si>
  <si>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</si>
  <si>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</si>
  <si>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</si>
  <si>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</si>
  <si>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</si>
  <si>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</si>
  <si>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</si>
  <si>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</si>
  <si>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</si>
  <si>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</si>
  <si>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</si>
  <si>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</si>
  <si>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</si>
  <si>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</si>
  <si>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</si>
  <si>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</si>
  <si>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</si>
  <si>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</si>
  <si>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</si>
  <si>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</si>
  <si>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</si>
  <si>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</si>
  <si>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</si>
  <si>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</si>
  <si>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</si>
  <si>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</si>
  <si>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</si>
  <si>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</si>
  <si>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</si>
  <si>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</si>
  <si>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</si>
  <si>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</si>
  <si>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</si>
  <si>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</si>
  <si>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</si>
  <si>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</si>
  <si>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</si>
  <si>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</si>
  <si>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</si>
  <si>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</si>
  <si>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</si>
  <si>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</si>
  <si>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</si>
  <si>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</si>
  <si>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</si>
  <si>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</si>
  <si>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</si>
  <si>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</si>
  <si>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</si>
  <si>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</si>
  <si>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</si>
  <si>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</si>
  <si>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</si>
  <si>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</si>
  <si>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</si>
  <si>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</si>
  <si>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</si>
  <si>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</si>
  <si>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</si>
  <si>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</si>
  <si>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</si>
  <si>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</si>
  <si>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</si>
  <si>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</si>
  <si>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</si>
  <si>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</si>
  <si>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</si>
  <si>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</si>
  <si>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</si>
  <si>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</si>
  <si>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</si>
  <si>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</si>
  <si>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</si>
  <si>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</si>
  <si>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</si>
  <si>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</si>
  <si>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</si>
  <si>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</si>
  <si>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</si>
  <si>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</si>
  <si>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</si>
  <si>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</si>
  <si>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</si>
  <si>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</si>
  <si>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</si>
  <si>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</si>
  <si>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</si>
  <si>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</si>
  <si>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</si>
  <si>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</si>
  <si>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</si>
  <si>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</si>
  <si>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</si>
  <si>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</si>
  <si>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</si>
  <si>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</si>
  <si>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</si>
  <si>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</si>
  <si>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</si>
  <si>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</si>
  <si>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</si>
  <si>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</si>
  <si>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</si>
  <si>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</si>
  <si>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</si>
  <si>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</si>
  <si>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</si>
  <si>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</si>
  <si>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</si>
  <si>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</si>
  <si>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</si>
  <si>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</si>
  <si>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</si>
  <si>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</si>
  <si>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</si>
  <si>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</si>
  <si>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</si>
  <si>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</si>
  <si>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</si>
  <si>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</si>
  <si>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</si>
  <si>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</si>
  <si>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</si>
  <si>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</si>
  <si>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</si>
  <si>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</si>
  <si>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</si>
  <si>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</si>
  <si>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</si>
  <si>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</si>
  <si>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</si>
  <si>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</si>
  <si>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</si>
  <si>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</si>
  <si>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</si>
  <si>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</si>
  <si>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</si>
  <si>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</si>
  <si>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</si>
  <si>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</si>
  <si>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</si>
  <si>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</si>
  <si>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</si>
  <si>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</si>
  <si>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</si>
  <si>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</si>
  <si>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</si>
  <si>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</si>
  <si>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</si>
  <si>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</si>
  <si>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</si>
  <si>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</si>
  <si>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</si>
  <si>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</si>
  <si>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</si>
  <si>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</si>
  <si>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</si>
  <si>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</si>
  <si>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</si>
  <si>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</si>
  <si>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</si>
  <si>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</si>
  <si>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</si>
  <si>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</si>
  <si>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</si>
  <si>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</si>
  <si>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</si>
  <si>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</si>
  <si>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</si>
  <si>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</si>
  <si>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</si>
  <si>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</si>
  <si>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</si>
  <si>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</si>
  <si>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</si>
  <si>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</si>
  <si>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</si>
  <si>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</si>
  <si>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</si>
  <si>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</si>
  <si>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</si>
  <si>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</si>
  <si>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</si>
  <si>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</si>
  <si>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</si>
  <si>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</si>
  <si>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</si>
  <si>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</si>
  <si>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</si>
  <si>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</si>
  <si>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</si>
  <si>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</si>
  <si>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</si>
  <si>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</si>
  <si>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</si>
  <si>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</si>
  <si>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</si>
  <si>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</si>
  <si>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</si>
  <si>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</si>
  <si>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</si>
  <si>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</si>
  <si>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</si>
  <si>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</si>
  <si>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</si>
  <si>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</si>
  <si>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</si>
  <si>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</si>
  <si>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</si>
  <si>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</si>
  <si>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</si>
  <si>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</si>
  <si>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</si>
  <si>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</si>
  <si>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</si>
  <si>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</si>
  <si>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</si>
  <si>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</si>
  <si>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</si>
  <si>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</si>
  <si>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</si>
  <si>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</si>
  <si>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</si>
  <si>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</si>
  <si>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</si>
  <si>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</si>
  <si>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</si>
  <si>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</si>
  <si>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</si>
  <si>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</si>
  <si>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</si>
  <si>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</si>
  <si>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</si>
  <si>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</si>
  <si>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</si>
  <si>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</si>
  <si>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</si>
  <si>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</si>
  <si>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</si>
  <si>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</si>
  <si>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</si>
  <si>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</si>
  <si>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</si>
  <si>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</si>
  <si>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</si>
  <si>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</si>
  <si>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</si>
  <si>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</si>
  <si>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</si>
  <si>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</si>
  <si>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</si>
  <si>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</si>
  <si>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</si>
  <si>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</si>
  <si>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</si>
  <si>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</si>
  <si>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</si>
  <si>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</si>
  <si>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</si>
  <si>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</si>
  <si>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</si>
  <si>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</si>
  <si>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</si>
  <si>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</si>
  <si>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</si>
  <si>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</si>
  <si>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</si>
  <si>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</si>
  <si>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</si>
  <si>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</si>
  <si>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</si>
  <si>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</si>
  <si>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</si>
  <si>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</si>
  <si>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</si>
  <si>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</si>
  <si>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</si>
  <si>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</si>
  <si>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</si>
  <si>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</si>
  <si>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</si>
  <si>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</si>
  <si>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</si>
  <si>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</si>
  <si>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</si>
  <si>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</si>
  <si>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</si>
  <si>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</si>
  <si>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</si>
  <si>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</si>
  <si>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</si>
  <si>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</si>
  <si>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</si>
  <si>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</si>
  <si>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</si>
  <si>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</si>
  <si>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</si>
  <si>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</si>
  <si>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</si>
  <si>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</si>
  <si>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</si>
  <si>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</si>
  <si>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</si>
  <si>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</si>
  <si>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</si>
  <si>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</si>
  <si>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</si>
  <si>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</si>
  <si>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</si>
  <si>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</si>
  <si>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</si>
  <si>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</si>
  <si>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</si>
  <si>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</si>
  <si>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</si>
  <si>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</si>
  <si>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</si>
  <si>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</si>
  <si>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</si>
  <si>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</si>
  <si>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</si>
  <si>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</si>
  <si>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</si>
  <si>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</si>
  <si>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</si>
  <si>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</si>
  <si>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</si>
  <si>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</si>
  <si>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</si>
  <si>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</si>
  <si>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</si>
  <si>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</si>
  <si>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</si>
  <si>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</si>
  <si>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</si>
  <si>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</si>
  <si>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</si>
  <si>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</si>
  <si>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</si>
  <si>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</si>
  <si>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</si>
  <si>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</si>
  <si>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</si>
  <si>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</si>
  <si>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</si>
  <si>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</si>
  <si>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</si>
  <si>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</si>
  <si>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</si>
  <si>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</si>
  <si>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</si>
  <si>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</si>
  <si>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</si>
  <si>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</si>
  <si>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</si>
  <si>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</si>
  <si>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</si>
  <si>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</si>
  <si>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</si>
  <si>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</si>
  <si>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</si>
  <si>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</si>
  <si>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</si>
  <si>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</si>
  <si>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</si>
  <si>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</si>
  <si>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</si>
  <si>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</si>
  <si>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</si>
  <si>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</si>
  <si>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</si>
  <si>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</si>
  <si>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</si>
  <si>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</si>
  <si>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</si>
  <si>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</si>
  <si>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</si>
  <si>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</si>
  <si>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</si>
  <si>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</si>
  <si>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</si>
  <si>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</si>
  <si>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</si>
  <si>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</si>
  <si>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</si>
  <si>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</si>
  <si>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</si>
  <si>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</si>
  <si>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</si>
  <si>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</si>
  <si>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</si>
  <si>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</si>
  <si>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</si>
  <si>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</si>
  <si>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</si>
  <si>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</si>
  <si>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</si>
  <si>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</si>
  <si>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</si>
  <si>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</si>
  <si>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</si>
  <si>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</si>
  <si>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</si>
  <si>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</si>
  <si>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</si>
  <si>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</si>
  <si>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</si>
  <si>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</si>
  <si>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</si>
  <si>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</si>
  <si>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</si>
  <si>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</si>
  <si>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</si>
  <si>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</si>
  <si>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</si>
  <si>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</si>
  <si>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</si>
  <si>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</si>
  <si>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</si>
  <si>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</si>
  <si>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</si>
  <si>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</si>
  <si>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</si>
  <si>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</si>
  <si>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</si>
  <si>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</si>
  <si>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</si>
  <si>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</si>
  <si>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</si>
  <si>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</si>
  <si>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</si>
  <si>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</si>
  <si>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</si>
  <si>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</si>
  <si>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</si>
  <si>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</si>
  <si>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</si>
  <si>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</si>
  <si>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</si>
  <si>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</si>
  <si>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</si>
  <si>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</si>
  <si>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</si>
  <si>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</si>
  <si>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</si>
  <si>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</si>
  <si>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</si>
  <si>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</si>
  <si>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</si>
  <si>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</si>
  <si>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</si>
  <si>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</si>
  <si>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</si>
  <si>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</si>
  <si>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</si>
  <si>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</si>
  <si>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</si>
  <si>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</si>
  <si>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</si>
  <si>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</si>
  <si>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</si>
  <si>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</si>
  <si>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</si>
  <si>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</si>
  <si>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</si>
  <si>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</si>
  <si>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</si>
  <si>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</si>
  <si>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</si>
  <si>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</si>
  <si>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</si>
  <si>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</si>
  <si>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</si>
  <si>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</si>
  <si>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</si>
  <si>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</si>
  <si>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</si>
  <si>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</si>
  <si>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</si>
  <si>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</si>
  <si>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</si>
  <si>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</si>
  <si>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</si>
  <si>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</si>
  <si>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</si>
  <si>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</si>
  <si>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</si>
  <si>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</si>
  <si>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</si>
  <si>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</si>
  <si>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</si>
  <si>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</si>
  <si>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</si>
  <si>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</si>
  <si>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</si>
  <si>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</si>
  <si>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</si>
  <si>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</si>
  <si>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</si>
  <si>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</si>
  <si>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</si>
  <si>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</si>
  <si>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</si>
  <si>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</si>
  <si>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</si>
  <si>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</si>
  <si>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</si>
  <si>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</si>
  <si>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</si>
  <si>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</si>
  <si>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</si>
  <si>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</si>
  <si>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</si>
  <si>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</si>
  <si>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</si>
  <si>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</si>
  <si>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</si>
  <si>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</si>
  <si>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</si>
  <si>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</si>
  <si>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</si>
  <si>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</si>
  <si>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</si>
  <si>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</si>
  <si>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</si>
  <si>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</si>
  <si>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</si>
  <si>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</si>
  <si>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</si>
  <si>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</si>
  <si>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</si>
  <si>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</si>
  <si>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</si>
  <si>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</si>
  <si>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</si>
  <si>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</si>
  <si>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</si>
  <si>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</si>
  <si>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</si>
  <si>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</si>
  <si>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</si>
  <si>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</si>
  <si>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</si>
  <si>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</si>
  <si>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</si>
  <si>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</si>
  <si>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</si>
  <si>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</si>
  <si>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</si>
  <si>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</si>
  <si>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</si>
  <si>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</si>
  <si>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</si>
  <si>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</si>
  <si>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</si>
  <si>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</si>
  <si>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</si>
  <si>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</si>
  <si>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</si>
  <si>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</si>
  <si>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</si>
  <si>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</si>
  <si>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</si>
  <si>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</si>
  <si>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</si>
  <si>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</si>
  <si>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</si>
  <si>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</si>
  <si>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</si>
  <si>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</si>
  <si>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</si>
  <si>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</si>
  <si>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</si>
  <si>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</si>
  <si>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</si>
  <si>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</si>
  <si>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</si>
  <si>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</si>
  <si>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</si>
  <si>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</si>
  <si>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</si>
  <si>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</si>
  <si>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</si>
  <si>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</si>
  <si>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</si>
  <si>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</si>
  <si>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</si>
  <si>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</si>
  <si>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</si>
  <si>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</si>
  <si>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</si>
  <si>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</si>
  <si>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</si>
  <si>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</si>
  <si>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</si>
  <si>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</si>
  <si>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</si>
  <si>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</si>
  <si>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</si>
  <si>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</si>
  <si>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</si>
  <si>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</si>
  <si>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</si>
  <si>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</si>
  <si>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</si>
  <si>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</si>
  <si>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</si>
  <si>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</si>
  <si>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</si>
  <si>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</si>
  <si>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</si>
  <si>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</si>
  <si>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</si>
  <si>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</si>
  <si>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</si>
  <si>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</si>
  <si>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</si>
  <si>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</si>
  <si>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</si>
  <si>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</si>
  <si>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</si>
  <si>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</si>
  <si>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</si>
  <si>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</si>
  <si>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</si>
  <si>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</si>
  <si>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</si>
  <si>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</si>
  <si>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</si>
  <si>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</si>
  <si>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</si>
  <si>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</si>
  <si>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</si>
  <si>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</si>
  <si>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</si>
  <si>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</si>
  <si>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</si>
  <si>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</si>
  <si>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</si>
  <si>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</si>
  <si>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</si>
  <si>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</si>
  <si>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</si>
  <si>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</si>
  <si>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</si>
  <si>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</si>
  <si>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</si>
  <si>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</si>
  <si>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</si>
  <si>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</si>
  <si>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</si>
  <si>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</si>
  <si>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</si>
  <si>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</si>
  <si>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</si>
  <si>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</si>
  <si>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</si>
  <si>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</si>
  <si>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</si>
  <si>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</si>
  <si>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</si>
  <si>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</si>
  <si>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</si>
  <si>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</si>
  <si>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</si>
  <si>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</si>
  <si>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</si>
  <si>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</si>
  <si>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</si>
  <si>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</si>
  <si>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</si>
  <si>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</si>
  <si>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</si>
  <si>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</si>
  <si>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</si>
  <si>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</si>
  <si>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</si>
  <si>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</si>
  <si>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</si>
  <si>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</si>
  <si>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</si>
  <si>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</si>
  <si>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</si>
  <si>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</si>
  <si>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</si>
  <si>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</si>
  <si>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</si>
  <si>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</si>
  <si>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</si>
  <si>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</si>
  <si>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</si>
  <si>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</si>
  <si>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</si>
  <si>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</si>
  <si>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</si>
  <si>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</si>
  <si>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</si>
  <si>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</si>
  <si>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</si>
  <si>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</si>
  <si>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</si>
  <si>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</si>
  <si>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</si>
  <si>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</si>
  <si>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</si>
  <si>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</si>
  <si>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</si>
  <si>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</si>
  <si>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</si>
  <si>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</si>
  <si>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</si>
  <si>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</si>
  <si>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</si>
  <si>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</si>
  <si>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</si>
  <si>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</si>
  <si>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</si>
  <si>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</si>
  <si>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</si>
  <si>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</si>
  <si>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</si>
  <si>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</si>
  <si>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</si>
  <si>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</si>
  <si>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</si>
  <si>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</si>
  <si>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</si>
  <si>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</si>
  <si>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</si>
  <si>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</si>
  <si>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</si>
  <si>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</si>
  <si>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</si>
  <si>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</si>
  <si>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</si>
  <si>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</si>
  <si>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</si>
  <si>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</si>
  <si>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</si>
  <si>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</si>
  <si>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</si>
  <si>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</si>
  <si>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</si>
  <si>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</si>
  <si>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</si>
  <si>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</si>
  <si>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</si>
  <si>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</si>
  <si>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</si>
  <si>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</si>
  <si>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</si>
  <si>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</si>
  <si>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</si>
  <si>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</si>
  <si>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</si>
  <si>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</si>
  <si>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</si>
  <si>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</si>
  <si>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</si>
  <si>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</si>
  <si>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</si>
  <si>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</si>
  <si>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</si>
  <si>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</si>
  <si>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</si>
  <si>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</si>
  <si>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</si>
  <si>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</si>
  <si>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</si>
  <si>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</si>
  <si>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</si>
  <si>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</si>
  <si>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</si>
  <si>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</si>
  <si>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</si>
  <si>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</si>
  <si>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</si>
  <si>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</si>
  <si>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</si>
  <si>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</si>
  <si>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</si>
  <si>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</si>
  <si>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</si>
  <si>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</si>
  <si>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</si>
  <si>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</si>
  <si>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</si>
  <si>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</si>
  <si>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</si>
  <si>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</si>
  <si>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</si>
  <si>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</si>
  <si>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</si>
  <si>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</si>
  <si>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</si>
  <si>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</si>
  <si>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</si>
  <si>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</si>
  <si>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</si>
  <si>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</si>
  <si>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</si>
  <si>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</si>
  <si>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</si>
  <si>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</si>
  <si>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</si>
  <si>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</si>
  <si>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</si>
  <si>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</si>
  <si>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</si>
  <si>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</si>
  <si>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</si>
  <si>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</si>
  <si>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</si>
  <si>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</si>
  <si>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</si>
  <si>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</si>
  <si>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</si>
  <si>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</si>
  <si>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</si>
  <si>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</si>
  <si>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</si>
  <si>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</si>
  <si>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</si>
  <si>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</si>
  <si>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</si>
  <si>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</si>
  <si>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</si>
  <si>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</si>
  <si>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</si>
  <si>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</si>
  <si>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</si>
  <si>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</si>
  <si>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</si>
  <si>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</si>
  <si>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</si>
  <si>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</si>
  <si>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</si>
  <si>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</si>
  <si>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</si>
  <si>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</si>
  <si>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</si>
  <si>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</si>
  <si>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</si>
  <si>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</si>
  <si>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</si>
  <si>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</si>
  <si>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</si>
  <si>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</si>
  <si>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</si>
  <si>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</si>
  <si>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</si>
  <si>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</si>
  <si>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</si>
  <si>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</si>
  <si>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</si>
  <si>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</si>
  <si>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</si>
  <si>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</si>
  <si>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</si>
  <si>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</si>
  <si>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</si>
  <si>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</si>
  <si>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</si>
  <si>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</si>
  <si>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</si>
  <si>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</si>
  <si>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</si>
  <si>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</si>
  <si>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</si>
  <si>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</si>
  <si>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</si>
  <si>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</si>
  <si>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</si>
  <si>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</si>
  <si>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</si>
  <si>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</si>
  <si>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</si>
  <si>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</si>
  <si>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</si>
  <si>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</si>
  <si>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</si>
  <si>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</si>
  <si>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</si>
  <si>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</si>
  <si>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</si>
  <si>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</si>
  <si>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</si>
  <si>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</si>
  <si>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</si>
  <si>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</si>
  <si>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</si>
  <si>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</si>
  <si>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</si>
  <si>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</si>
  <si>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</si>
  <si>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</si>
  <si>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</si>
  <si>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</si>
  <si>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</si>
  <si>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</si>
  <si>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</si>
  <si>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</si>
  <si>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</si>
  <si>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</si>
  <si>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</si>
  <si>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</si>
  <si>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</si>
  <si>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</si>
  <si>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</si>
  <si>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</si>
  <si>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</si>
  <si>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</si>
  <si>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</si>
  <si>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</si>
  <si>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</si>
  <si>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</si>
  <si>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</si>
  <si>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</si>
  <si>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</si>
  <si>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</si>
  <si>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</si>
  <si>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</si>
  <si>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</si>
  <si>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</si>
  <si>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</si>
  <si>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</si>
  <si>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</si>
  <si>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</si>
  <si>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</si>
  <si>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</si>
  <si>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</si>
  <si>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</si>
  <si>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</si>
  <si>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</si>
  <si>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</si>
  <si>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</si>
  <si>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</si>
  <si>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</si>
  <si>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</si>
  <si>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</si>
  <si>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</si>
  <si>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</si>
  <si>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</si>
  <si>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</si>
  <si>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</si>
  <si>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</si>
  <si>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</si>
  <si>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</si>
  <si>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</si>
  <si>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</si>
  <si>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</si>
  <si>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</si>
  <si>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</si>
  <si>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</si>
  <si>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</si>
  <si>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</si>
  <si>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</si>
  <si>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</si>
  <si>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</si>
  <si>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</si>
  <si>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</si>
  <si>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</si>
  <si>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</si>
  <si>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</si>
  <si>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</si>
  <si>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</si>
  <si>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</si>
  <si>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</si>
  <si>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</si>
  <si>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</si>
  <si>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</si>
  <si>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</si>
  <si>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</si>
  <si>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</si>
  <si>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</si>
  <si>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</si>
  <si>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</si>
  <si>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</si>
  <si>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</si>
  <si>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</si>
  <si>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</si>
  <si>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</si>
  <si>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</si>
  <si>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</si>
  <si>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</si>
  <si>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</si>
  <si>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</si>
  <si>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</si>
  <si>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</si>
  <si>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</si>
  <si>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</si>
  <si>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</si>
  <si>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</si>
  <si>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</si>
  <si>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</si>
  <si>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</si>
  <si>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</si>
  <si>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</si>
  <si>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</si>
  <si>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</si>
  <si>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</si>
  <si>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</si>
  <si>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</si>
  <si>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</si>
  <si>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</si>
  <si>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</si>
  <si>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</si>
  <si>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</si>
  <si>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</si>
  <si>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</si>
  <si>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</si>
  <si>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</si>
  <si>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</si>
  <si>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</si>
  <si>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</si>
  <si>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</si>
  <si>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</si>
  <si>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</si>
  <si>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</si>
  <si>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</si>
  <si>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</si>
  <si>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</si>
  <si>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</si>
  <si>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</si>
  <si>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</si>
  <si>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</si>
  <si>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</si>
  <si>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</si>
  <si>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</si>
  <si>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</si>
  <si>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</si>
  <si>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</si>
  <si>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</si>
  <si>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</si>
  <si>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</si>
  <si>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</si>
  <si>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</si>
  <si>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</si>
  <si>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</si>
  <si>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</si>
  <si>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</si>
  <si>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</si>
  <si>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</si>
  <si>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</si>
  <si>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</si>
  <si>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</si>
  <si>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</si>
  <si>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</si>
  <si>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</si>
  <si>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</si>
  <si>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</si>
  <si>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</si>
  <si>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</si>
  <si>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</si>
  <si>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</si>
  <si>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</si>
  <si>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</si>
  <si>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</si>
  <si>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</si>
  <si>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</si>
  <si>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</si>
  <si>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</si>
  <si>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</si>
  <si>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</si>
  <si>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</si>
  <si>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</si>
  <si>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</si>
  <si>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</si>
  <si>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</si>
  <si>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</si>
  <si>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</si>
  <si>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</si>
  <si>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</si>
  <si>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</si>
  <si>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</si>
  <si>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</si>
  <si>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</si>
  <si>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</si>
  <si>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</si>
  <si>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</si>
  <si>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</si>
  <si>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</si>
  <si>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</si>
  <si>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</si>
  <si>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</si>
  <si>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</si>
  <si>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</si>
  <si>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</si>
  <si>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</si>
  <si>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</si>
  <si>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</si>
  <si>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</si>
  <si>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</si>
  <si>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</si>
  <si>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</si>
  <si>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</si>
  <si>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</si>
  <si>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</si>
  <si>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</si>
  <si>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</si>
  <si>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</si>
  <si>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</si>
  <si>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</si>
  <si>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</si>
  <si>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</si>
  <si>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</si>
  <si>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</si>
  <si>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</si>
  <si>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</si>
  <si>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</si>
  <si>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</si>
  <si>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</si>
  <si>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</si>
  <si>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</si>
  <si>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</si>
  <si>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</si>
  <si>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</si>
  <si>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</si>
  <si>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</si>
  <si>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</si>
  <si>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</si>
  <si>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</si>
  <si>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</si>
  <si>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</si>
  <si>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</si>
  <si>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</si>
  <si>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</si>
  <si>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</si>
  <si>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</si>
  <si>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</si>
  <si>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</si>
  <si>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</si>
  <si>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</si>
  <si>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</si>
  <si>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</si>
  <si>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</si>
  <si>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</si>
  <si>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</si>
  <si>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</si>
  <si>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</si>
  <si>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</si>
  <si>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</si>
  <si>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</si>
  <si>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</si>
  <si>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</si>
  <si>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</si>
  <si>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</si>
  <si>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</si>
  <si>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</si>
  <si>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</si>
  <si>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</si>
  <si>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</si>
  <si>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</si>
  <si>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</si>
  <si>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</si>
  <si>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</si>
  <si>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</si>
  <si>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</si>
  <si>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</si>
  <si>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</si>
  <si>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</si>
  <si>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</si>
  <si>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</si>
  <si>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</si>
  <si>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</si>
  <si>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</si>
  <si>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</si>
  <si>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</si>
  <si>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</si>
  <si>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</si>
  <si>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</si>
  <si>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</si>
  <si>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</si>
  <si>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</si>
  <si>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</si>
  <si>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</si>
  <si>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</si>
  <si>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</si>
  <si>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</si>
  <si>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</si>
  <si>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</si>
  <si>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</si>
  <si>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</si>
  <si>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</si>
  <si>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</si>
  <si>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</si>
  <si>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</si>
  <si>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</si>
  <si>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</si>
  <si>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</si>
  <si>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</si>
  <si>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</si>
  <si>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</si>
  <si>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</si>
  <si>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</si>
  <si>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</si>
  <si>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</si>
  <si>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</si>
  <si>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</si>
  <si>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</si>
  <si>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</si>
  <si>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</si>
  <si>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</si>
  <si>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</si>
  <si>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</si>
  <si>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</si>
  <si>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</si>
  <si>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</si>
  <si>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</si>
  <si>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</si>
  <si>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</si>
  <si>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</si>
  <si>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</si>
  <si>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</si>
  <si>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</si>
  <si>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</si>
  <si>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</si>
  <si>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</si>
  <si>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</si>
  <si>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</si>
  <si>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</si>
  <si>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</si>
  <si>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</si>
  <si>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</si>
  <si>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</si>
  <si>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</si>
  <si>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</si>
  <si>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</si>
  <si>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</si>
  <si>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</si>
  <si>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</si>
  <si>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</si>
  <si>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</si>
  <si>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</si>
  <si>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</si>
  <si>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</si>
  <si>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</si>
  <si>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</si>
  <si>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</si>
  <si>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</si>
  <si>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</si>
  <si>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</si>
  <si>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</si>
  <si>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</si>
  <si>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</si>
  <si>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</si>
  <si>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</si>
  <si>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</si>
  <si>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</si>
  <si>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</si>
  <si>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</si>
  <si>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</si>
  <si>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</si>
  <si>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</si>
  <si>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</si>
  <si>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</si>
  <si>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</si>
  <si>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</si>
  <si>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</si>
  <si>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</si>
  <si>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</si>
  <si>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</si>
  <si>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</si>
  <si>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</si>
  <si>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</si>
  <si>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</si>
  <si>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</si>
  <si>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</si>
  <si>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</si>
  <si>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</si>
  <si>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</si>
  <si>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</si>
  <si>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</si>
  <si>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</si>
  <si>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</si>
  <si>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</si>
  <si>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</si>
  <si>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</si>
  <si>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</si>
  <si>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</si>
  <si>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</si>
  <si>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</si>
  <si>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</si>
  <si>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</si>
  <si>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</si>
  <si>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</si>
  <si>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</si>
  <si>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</si>
  <si>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</si>
  <si>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</si>
  <si>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</si>
  <si>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</si>
  <si>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</si>
  <si>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</si>
  <si>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</si>
  <si>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</si>
  <si>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</si>
  <si>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</si>
  <si>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</si>
  <si>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</si>
  <si>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</si>
  <si>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</si>
  <si>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</si>
  <si>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</si>
  <si>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</si>
  <si>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</si>
  <si>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</si>
  <si>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</si>
  <si>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</si>
  <si>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</si>
  <si>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</si>
  <si>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</si>
  <si>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</si>
  <si>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</si>
  <si>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</si>
  <si>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</si>
  <si>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</si>
  <si>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</si>
  <si>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</si>
  <si>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</si>
  <si>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</si>
  <si>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</si>
  <si>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</si>
  <si>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</si>
  <si>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</si>
  <si>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</si>
  <si>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</si>
  <si>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</si>
  <si>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</si>
  <si>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</si>
  <si>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</si>
  <si>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</si>
  <si>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</si>
  <si>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</si>
  <si>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</si>
  <si>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</si>
  <si>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</si>
  <si>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</si>
  <si>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</si>
  <si>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</si>
  <si>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</si>
  <si>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</si>
  <si>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</si>
  <si>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</si>
  <si>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</si>
  <si>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</si>
  <si>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</si>
  <si>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</si>
  <si>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</si>
  <si>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</si>
  <si>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</si>
  <si>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</si>
  <si>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</si>
  <si>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</si>
  <si>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</si>
  <si>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</si>
  <si>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</si>
  <si>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</si>
  <si>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</si>
  <si>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</si>
  <si>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</si>
  <si>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</si>
  <si>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</si>
  <si>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</si>
  <si>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</si>
  <si>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</si>
  <si>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</si>
  <si>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</si>
  <si>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</si>
  <si>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</si>
  <si>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</si>
  <si>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</si>
  <si>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</si>
  <si>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</si>
  <si>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</si>
  <si>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</si>
  <si>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</si>
  <si>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</si>
  <si>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</si>
  <si>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</si>
  <si>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</si>
  <si>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</si>
  <si>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</si>
  <si>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</si>
  <si>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</si>
  <si>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</si>
  <si>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</si>
  <si>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</si>
  <si>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</si>
  <si>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</si>
  <si>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</si>
  <si>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</si>
  <si>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</si>
  <si>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</si>
  <si>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</si>
  <si>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</si>
  <si>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</si>
  <si>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</si>
  <si>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</si>
  <si>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</si>
  <si>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</si>
  <si>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</si>
  <si>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</si>
  <si>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</si>
  <si>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</si>
  <si>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</si>
  <si>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</si>
  <si>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</si>
  <si>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</si>
  <si>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</si>
  <si>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</si>
  <si>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</si>
  <si>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</si>
  <si>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</si>
  <si>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</si>
  <si>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</si>
  <si>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</si>
  <si>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</si>
  <si>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</si>
  <si>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</si>
  <si>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</si>
  <si>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</si>
  <si>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</si>
  <si>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</si>
  <si>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</si>
  <si>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</si>
  <si>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</si>
  <si>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</si>
  <si>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</si>
  <si>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</si>
  <si>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</si>
  <si>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</si>
  <si>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</si>
  <si>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</si>
  <si>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</si>
  <si>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</si>
  <si>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</si>
  <si>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</si>
  <si>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</si>
  <si>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</si>
  <si>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</si>
  <si>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</si>
  <si>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</si>
  <si>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</si>
  <si>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</si>
  <si>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</si>
  <si>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</si>
  <si>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</si>
  <si>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</si>
  <si>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</si>
  <si>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</si>
  <si>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</si>
  <si>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</si>
  <si>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</si>
  <si>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</si>
  <si>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</si>
  <si>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</si>
  <si>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</si>
  <si>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</si>
  <si>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</si>
  <si>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</si>
  <si>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</si>
  <si>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</si>
  <si>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</si>
  <si>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</si>
  <si>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</si>
  <si>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</si>
  <si>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</si>
  <si>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</si>
  <si>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</si>
  <si>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</si>
  <si>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</si>
  <si>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</si>
  <si>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</si>
  <si>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</si>
  <si>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</si>
  <si>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</si>
  <si>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</si>
  <si>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</si>
  <si>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</si>
  <si>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</si>
  <si>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</si>
  <si>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</si>
  <si>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</si>
  <si>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</si>
  <si>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</si>
  <si>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</si>
  <si>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</si>
  <si>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</si>
  <si>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</si>
  <si>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</si>
  <si>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</si>
  <si>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</si>
  <si>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</si>
  <si>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</si>
  <si>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</si>
  <si>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</si>
  <si>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</si>
  <si>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</si>
  <si>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</si>
  <si>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</si>
  <si>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</si>
  <si>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</si>
  <si>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</si>
  <si>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</si>
  <si>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</si>
  <si>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</si>
  <si>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</si>
  <si>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</si>
  <si>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</si>
  <si>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</si>
  <si>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</si>
  <si>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</si>
  <si>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</si>
  <si>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</si>
  <si>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</si>
  <si>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</si>
  <si>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</si>
  <si>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</si>
  <si>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</si>
  <si>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</si>
  <si>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</si>
  <si>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</si>
  <si>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</si>
  <si>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</si>
  <si>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</si>
  <si>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</si>
  <si>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</si>
  <si>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</si>
  <si>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</si>
  <si>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</si>
  <si>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</si>
  <si>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</si>
  <si>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</si>
  <si>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</si>
  <si>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</si>
  <si>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</si>
  <si>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</si>
  <si>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</si>
  <si>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</si>
  <si>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</si>
  <si>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</si>
  <si>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</si>
  <si>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</si>
  <si>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</si>
  <si>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</si>
  <si>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</si>
  <si>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</si>
  <si>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</si>
  <si>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</si>
  <si>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</si>
  <si>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</si>
  <si>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</si>
  <si>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</si>
  <si>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</si>
  <si>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</si>
  <si>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</si>
  <si>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</si>
  <si>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</si>
  <si>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</si>
  <si>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</si>
  <si>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</si>
  <si>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</si>
  <si>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</si>
  <si>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</si>
  <si>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</si>
  <si>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</si>
  <si>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</si>
  <si>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</si>
  <si>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</si>
  <si>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</si>
  <si>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</si>
  <si>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</si>
  <si>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</si>
  <si>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</si>
  <si>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</si>
  <si>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</si>
  <si>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</si>
  <si>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</si>
  <si>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</si>
  <si>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</si>
  <si>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</si>
  <si>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</si>
  <si>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</si>
  <si>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</si>
  <si>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</si>
  <si>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</si>
  <si>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</si>
  <si>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</si>
  <si>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</si>
  <si>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</si>
  <si>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</si>
  <si>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</si>
  <si>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</si>
  <si>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</si>
  <si>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</si>
  <si>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</si>
  <si>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</si>
  <si>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</si>
  <si>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</si>
  <si>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</si>
  <si>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</si>
  <si>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</si>
  <si>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</si>
  <si>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</si>
  <si>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</si>
  <si>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</si>
  <si>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</si>
  <si>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</si>
  <si>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</si>
  <si>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</si>
  <si>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</si>
  <si>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</si>
  <si>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</si>
  <si>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</si>
  <si>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</si>
  <si>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</si>
  <si>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</si>
  <si>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</si>
  <si>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</si>
  <si>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</si>
  <si>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</si>
  <si>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</si>
  <si>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</si>
  <si>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</si>
  <si>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</si>
  <si>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</si>
  <si>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</si>
  <si>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</si>
  <si>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</si>
  <si>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</si>
  <si>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</si>
  <si>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</si>
  <si>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</si>
  <si>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</si>
  <si>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</si>
  <si>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</si>
  <si>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</si>
  <si>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</si>
  <si>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</si>
  <si>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</si>
  <si>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</si>
  <si>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</si>
  <si>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</si>
  <si>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</si>
  <si>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</si>
  <si>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</si>
  <si>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</si>
  <si>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</si>
  <si>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</si>
  <si>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</si>
  <si>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</si>
  <si>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</si>
  <si>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</si>
  <si>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</si>
  <si>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</si>
  <si>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</si>
  <si>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</si>
  <si>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</si>
  <si>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</si>
  <si>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</si>
  <si>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</si>
  <si>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</si>
  <si>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</si>
  <si>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</si>
  <si>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</si>
  <si>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</si>
  <si>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</si>
  <si>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</si>
  <si>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</si>
  <si>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</si>
  <si>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</si>
  <si>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</si>
  <si>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</si>
  <si>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</si>
  <si>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</si>
  <si>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</si>
  <si>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</si>
  <si>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</si>
  <si>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</si>
  <si>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</si>
  <si>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</si>
  <si>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</si>
  <si>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</si>
  <si>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</si>
  <si>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</si>
  <si>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</si>
  <si>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</si>
  <si>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</si>
  <si>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</si>
  <si>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</si>
  <si>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</si>
  <si>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</si>
  <si>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</si>
  <si>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</si>
  <si>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</si>
  <si>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</si>
  <si>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</si>
  <si>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</si>
  <si>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</si>
  <si>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</si>
  <si>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</si>
  <si>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</si>
  <si>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</si>
  <si>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</si>
  <si>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</si>
  <si>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</si>
  <si>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</si>
  <si>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</si>
  <si>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</si>
  <si>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</si>
  <si>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</si>
  <si>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</si>
  <si>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</si>
  <si>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</si>
  <si>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</si>
  <si>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</si>
  <si>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</si>
  <si>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</si>
  <si>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</si>
  <si>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</si>
  <si>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</si>
  <si>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</si>
  <si>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</si>
  <si>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</si>
  <si>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</si>
  <si>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</si>
  <si>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</si>
  <si>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</si>
  <si>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</si>
  <si>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</si>
  <si>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</si>
  <si>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</si>
  <si>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</si>
  <si>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</si>
  <si>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</si>
  <si>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</si>
  <si>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</si>
  <si>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</si>
  <si>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</si>
  <si>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</si>
  <si>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</si>
  <si>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</si>
  <si>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</si>
  <si>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</si>
  <si>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</si>
  <si>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</si>
  <si>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</si>
  <si>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</si>
  <si>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</si>
  <si>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</si>
  <si>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</si>
  <si>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</si>
  <si>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</si>
  <si>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</si>
  <si>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</si>
  <si>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</si>
  <si>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</si>
  <si>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</si>
  <si>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</si>
  <si>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</si>
  <si>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</si>
  <si>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</si>
  <si>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</si>
  <si>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</si>
  <si>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</si>
  <si>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</si>
  <si>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</si>
  <si>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</si>
  <si>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</si>
  <si>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</si>
  <si>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</si>
  <si>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</si>
  <si>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</si>
  <si>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</si>
  <si>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</si>
  <si>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</si>
  <si>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</si>
  <si>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</si>
  <si>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</si>
  <si>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</si>
  <si>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</si>
  <si>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</si>
  <si>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</si>
  <si>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</si>
  <si>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</si>
  <si>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</si>
  <si>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</si>
  <si>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</si>
  <si>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</si>
  <si>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</si>
  <si>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</si>
  <si>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</si>
  <si>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</si>
  <si>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</si>
  <si>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</si>
  <si>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</si>
  <si>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</si>
  <si>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</si>
  <si>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</si>
  <si>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</si>
  <si>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</si>
  <si>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</si>
  <si>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</si>
  <si>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</si>
  <si>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</si>
  <si>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</si>
  <si>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</si>
  <si>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</si>
  <si>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</si>
  <si>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</si>
  <si>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</si>
  <si>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</si>
  <si>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</si>
  <si>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</si>
  <si>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</si>
  <si>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</si>
  <si>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</si>
  <si>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</si>
  <si>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</si>
  <si>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</si>
  <si>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</si>
  <si>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</si>
  <si>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</si>
  <si>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</si>
  <si>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</si>
  <si>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</si>
  <si>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</si>
  <si>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</si>
  <si>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</si>
  <si>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</si>
  <si>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</si>
  <si>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</si>
  <si>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</si>
  <si>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</si>
  <si>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</si>
  <si>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</si>
  <si>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</si>
  <si>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</si>
  <si>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</si>
  <si>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</si>
  <si>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</si>
  <si>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</si>
  <si>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</si>
  <si>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</si>
  <si>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</si>
  <si>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</si>
  <si>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</si>
  <si>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</si>
  <si>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</si>
  <si>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</si>
  <si>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</si>
  <si>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</si>
  <si>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</si>
  <si>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</si>
  <si>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</si>
  <si>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</si>
  <si>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</si>
  <si>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</si>
  <si>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</si>
  <si>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</si>
  <si>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</si>
  <si>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</si>
  <si>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</si>
  <si>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</si>
  <si>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</si>
  <si>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</si>
  <si>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</si>
  <si>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</si>
  <si>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</si>
  <si>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</si>
  <si>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</si>
  <si>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</si>
  <si>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</si>
  <si>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</si>
  <si>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</si>
  <si>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</si>
  <si>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</si>
  <si>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</si>
  <si>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</si>
  <si>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</si>
  <si>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</si>
  <si>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</si>
  <si>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</si>
  <si>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</si>
  <si>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</si>
  <si>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</si>
  <si>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</si>
  <si>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</si>
  <si>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</si>
  <si>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</si>
  <si>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</si>
  <si>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</si>
  <si>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</si>
  <si>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</si>
  <si>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</si>
  <si>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</si>
  <si>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</si>
  <si>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</si>
  <si>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</si>
  <si>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</si>
  <si>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</si>
  <si>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</si>
  <si>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</si>
  <si>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</si>
  <si>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</si>
  <si>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</si>
  <si>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</si>
  <si>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</si>
  <si>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</si>
  <si>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</si>
  <si>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</si>
  <si>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</si>
  <si>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</si>
  <si>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</si>
  <si>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</si>
  <si>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</si>
  <si>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</si>
  <si>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</si>
  <si>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</si>
  <si>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</si>
  <si>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</si>
  <si>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</si>
  <si>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</si>
  <si>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</si>
  <si>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</si>
  <si>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</si>
  <si>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</si>
  <si>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</si>
  <si>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</si>
  <si>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</si>
  <si>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</si>
  <si>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</si>
  <si>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</si>
  <si>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</si>
  <si>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</si>
  <si>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</si>
  <si>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</si>
  <si>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</si>
  <si>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</si>
  <si>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</si>
  <si>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</si>
  <si>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</si>
  <si>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</si>
  <si>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</si>
  <si>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</si>
  <si>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</si>
  <si>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</si>
  <si>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</si>
  <si>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</si>
  <si>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</si>
  <si>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</si>
  <si>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</si>
  <si>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</si>
  <si>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</si>
  <si>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</si>
  <si>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</si>
  <si>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</si>
  <si>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</si>
  <si>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</si>
  <si>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</si>
  <si>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</si>
  <si>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</si>
  <si>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</si>
  <si>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</si>
  <si>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</si>
  <si>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</si>
  <si>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</si>
  <si>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</si>
  <si>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</si>
  <si>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</si>
  <si>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</si>
  <si>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</si>
  <si>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</si>
  <si>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</si>
  <si>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</si>
  <si>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</si>
  <si>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</si>
  <si>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</si>
  <si>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</si>
  <si>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</si>
  <si>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</si>
  <si>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</si>
  <si>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</si>
  <si>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</si>
  <si>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</si>
  <si>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</si>
  <si>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</si>
  <si>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</si>
  <si>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</si>
  <si>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</si>
  <si>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</si>
  <si>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</si>
  <si>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</si>
  <si>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</si>
  <si>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</si>
  <si>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</si>
  <si>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</si>
  <si>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</si>
  <si>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</si>
  <si>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</si>
  <si>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</si>
  <si>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</si>
  <si>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</si>
  <si>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</si>
  <si>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</si>
  <si>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</si>
  <si>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</si>
  <si>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</si>
  <si>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</si>
  <si>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</si>
  <si>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</si>
  <si>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</si>
  <si>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</si>
  <si>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</si>
  <si>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</si>
  <si>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</si>
  <si>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</si>
  <si>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</si>
  <si>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</si>
  <si>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</si>
  <si>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</si>
  <si>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</si>
  <si>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</si>
  <si>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</si>
  <si>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</si>
  <si>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</si>
  <si>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</si>
  <si>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</si>
  <si>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</si>
  <si>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</si>
  <si>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</si>
  <si>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</si>
  <si>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</si>
  <si>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</si>
  <si>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</si>
  <si>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</si>
  <si>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</si>
  <si>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</si>
  <si>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</si>
  <si>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</si>
  <si>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</si>
  <si>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</si>
  <si>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</si>
  <si>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</si>
  <si>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</si>
  <si>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</si>
  <si>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</si>
  <si>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</si>
  <si>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</si>
  <si>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</si>
  <si>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</si>
  <si>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</si>
  <si>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</si>
  <si>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</si>
  <si>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</si>
  <si>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</si>
  <si>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</si>
  <si>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</si>
  <si>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</si>
  <si>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</si>
  <si>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</si>
  <si>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</si>
  <si>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</si>
  <si>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</si>
  <si>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</si>
  <si>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</si>
  <si>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</si>
  <si>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</si>
  <si>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</si>
  <si>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</si>
  <si>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</si>
  <si>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</si>
  <si>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</si>
  <si>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</si>
  <si>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</si>
  <si>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</si>
  <si>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</si>
  <si>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</si>
  <si>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</si>
  <si>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</si>
  <si>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</si>
  <si>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</si>
  <si>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</si>
  <si>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</si>
  <si>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</si>
  <si>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</si>
  <si>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</si>
  <si>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</si>
  <si>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</si>
  <si>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</si>
  <si>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</si>
  <si>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</si>
  <si>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</si>
  <si>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</si>
  <si>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</si>
  <si>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</si>
  <si>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</si>
  <si>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</si>
  <si>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</si>
  <si>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</si>
  <si>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</si>
  <si>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</si>
  <si>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</si>
  <si>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</si>
  <si>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</si>
  <si>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</si>
  <si>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</si>
  <si>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</si>
  <si>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</si>
  <si>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</si>
  <si>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</si>
  <si>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</si>
  <si>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</si>
  <si>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</si>
  <si>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</si>
  <si>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</si>
  <si>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</si>
  <si>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</si>
  <si>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</si>
  <si>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</si>
  <si>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</si>
  <si>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</si>
  <si>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</si>
  <si>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</si>
  <si>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</si>
  <si>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</si>
  <si>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</si>
  <si>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</si>
  <si>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</si>
  <si>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</si>
  <si>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</si>
  <si>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</si>
  <si>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</si>
  <si>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</si>
  <si>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</si>
  <si>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</si>
  <si>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</si>
  <si>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</si>
  <si>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</si>
  <si>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</si>
  <si>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</si>
  <si>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</si>
  <si>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</si>
  <si>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</si>
  <si>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</si>
  <si>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</si>
  <si>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</si>
  <si>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</si>
  <si>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</si>
  <si>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</si>
  <si>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</si>
  <si>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</si>
  <si>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</si>
  <si>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</si>
  <si>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</si>
  <si>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</si>
  <si>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</si>
  <si>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</si>
  <si>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</si>
  <si>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</si>
  <si>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</si>
  <si>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</si>
  <si>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</si>
  <si>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</si>
  <si>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</si>
  <si>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</si>
  <si>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</si>
  <si>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</si>
  <si>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</si>
  <si>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</si>
  <si>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</si>
  <si>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</si>
  <si>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</si>
  <si>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</si>
  <si>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</si>
  <si>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</si>
  <si>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</si>
  <si>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</si>
  <si>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</si>
  <si>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</si>
  <si>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</si>
  <si>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</si>
  <si>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</si>
  <si>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</si>
  <si>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</si>
  <si>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</si>
  <si>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</si>
  <si>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</si>
  <si>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</si>
  <si>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</si>
  <si>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</si>
  <si>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</si>
  <si>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</si>
  <si>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</si>
  <si>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</si>
  <si>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</si>
  <si>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</si>
  <si>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</si>
  <si>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</si>
  <si>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</si>
  <si>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</si>
  <si>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</si>
  <si>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</si>
  <si>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</si>
  <si>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</si>
  <si>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</si>
  <si>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</si>
  <si>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</si>
  <si>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</si>
  <si>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</si>
  <si>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</si>
  <si>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</si>
  <si>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</si>
  <si>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</si>
  <si>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</si>
  <si>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</si>
  <si>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</si>
  <si>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</si>
  <si>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</si>
  <si>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</si>
  <si>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</si>
  <si>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</si>
  <si>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</si>
  <si>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</si>
  <si>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</si>
  <si>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</si>
  <si>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</si>
  <si>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</si>
  <si>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</si>
  <si>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</si>
  <si>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</si>
  <si>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</si>
  <si>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</si>
  <si>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</si>
  <si>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</si>
  <si>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</si>
  <si>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</si>
  <si>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</si>
  <si>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</si>
  <si>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</si>
  <si>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</si>
  <si>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</si>
  <si>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</si>
  <si>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</si>
  <si>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</si>
  <si>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</si>
  <si>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</si>
  <si>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</si>
  <si>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</si>
  <si>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</si>
  <si>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</si>
  <si>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</si>
  <si>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</si>
  <si>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</si>
  <si>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</si>
  <si>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</si>
  <si>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</si>
  <si>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</si>
  <si>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</si>
  <si>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</si>
  <si>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</si>
  <si>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</si>
  <si>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</si>
  <si>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</si>
  <si>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</si>
  <si>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</si>
  <si>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</si>
  <si>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</si>
  <si>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</si>
  <si>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</si>
  <si>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</si>
  <si>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</si>
  <si>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</si>
  <si>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</si>
  <si>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</si>
  <si>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</si>
  <si>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</si>
  <si>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</si>
  <si>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</si>
  <si>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</si>
  <si>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</si>
  <si>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</si>
  <si>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</si>
  <si>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</si>
  <si>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</si>
  <si>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</si>
  <si>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</si>
  <si>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</si>
  <si>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</si>
  <si>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</si>
  <si>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</si>
  <si>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</si>
  <si>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</si>
  <si>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</si>
  <si>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</si>
  <si>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</si>
  <si>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</si>
  <si>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</si>
  <si>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</si>
  <si>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</si>
  <si>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</si>
  <si>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</si>
  <si>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</si>
  <si>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</si>
  <si>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</si>
  <si>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</si>
  <si>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</si>
  <si>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</si>
  <si>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</si>
  <si>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</si>
  <si>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</si>
  <si>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</si>
  <si>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</si>
  <si>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</si>
  <si>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</si>
  <si>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</si>
  <si>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</si>
  <si>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</si>
  <si>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</si>
  <si>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</si>
  <si>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</si>
  <si>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</si>
  <si>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</si>
  <si>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</si>
  <si>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</si>
  <si>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</si>
  <si>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</si>
  <si>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</si>
  <si>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</si>
  <si>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</si>
  <si>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</si>
  <si>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</si>
  <si>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</si>
  <si>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</si>
  <si>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</si>
  <si>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</si>
  <si>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</si>
  <si>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</si>
  <si>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</si>
  <si>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</si>
  <si>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</si>
  <si>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</si>
  <si>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</si>
  <si>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</si>
  <si>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</si>
  <si>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</si>
  <si>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</si>
  <si>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</si>
  <si>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</si>
  <si>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</si>
  <si>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</si>
  <si>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</si>
  <si>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</si>
  <si>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</si>
  <si>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</si>
  <si>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</si>
  <si>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</si>
  <si>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</si>
  <si>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</si>
  <si>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</si>
  <si>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</si>
  <si>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</si>
  <si>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</si>
  <si>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</si>
  <si>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</si>
  <si>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</si>
  <si>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</si>
  <si>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</si>
  <si>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</si>
  <si>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</si>
  <si>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</si>
  <si>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</si>
  <si>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</si>
  <si>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</si>
  <si>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</si>
  <si>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</si>
  <si>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</si>
  <si>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</si>
  <si>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</si>
  <si>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</si>
  <si>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</si>
  <si>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</si>
  <si>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</si>
  <si>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</si>
  <si>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</si>
  <si>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</si>
  <si>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</si>
  <si>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</si>
  <si>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</si>
  <si>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</si>
  <si>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</si>
  <si>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</si>
  <si>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</si>
  <si>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</si>
  <si>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</si>
  <si>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</si>
  <si>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</si>
  <si>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</si>
  <si>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</si>
  <si>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</si>
  <si>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</si>
  <si>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</si>
  <si>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</si>
  <si>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</si>
  <si>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</si>
  <si>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</si>
  <si>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</si>
  <si>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</si>
  <si>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</si>
  <si>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</si>
  <si>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</si>
  <si>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</si>
  <si>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</si>
  <si>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</si>
  <si>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</si>
  <si>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</si>
  <si>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</si>
  <si>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</si>
  <si>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</si>
  <si>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</si>
  <si>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</si>
  <si>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</si>
  <si>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</si>
  <si>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</si>
  <si>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</si>
  <si>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</si>
  <si>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</si>
  <si>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</si>
  <si>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</si>
  <si>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</si>
  <si>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</si>
  <si>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</si>
  <si>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</si>
  <si>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</si>
  <si>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</si>
  <si>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</si>
  <si>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</si>
  <si>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</si>
  <si>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</si>
  <si>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</si>
  <si>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</si>
  <si>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</si>
  <si>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</si>
  <si>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</si>
  <si>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</si>
  <si>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</si>
  <si>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</si>
  <si>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</si>
  <si>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</si>
  <si>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</si>
  <si>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</si>
  <si>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</si>
  <si>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</si>
  <si>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</si>
  <si>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</si>
  <si>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</si>
  <si>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</si>
  <si>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</si>
  <si>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</si>
  <si>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</si>
  <si>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</si>
  <si>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</si>
  <si>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</si>
  <si>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</si>
  <si>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</si>
  <si>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</si>
  <si>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</si>
  <si>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</si>
  <si>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</si>
  <si>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</si>
  <si>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</si>
  <si>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</si>
  <si>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</si>
  <si>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</si>
  <si>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</si>
  <si>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</si>
  <si>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</si>
  <si>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</si>
  <si>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</si>
  <si>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</si>
  <si>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</si>
  <si>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</si>
  <si>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</si>
  <si>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</si>
  <si>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</si>
  <si>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</si>
  <si>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</si>
  <si>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</si>
  <si>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</si>
  <si>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</si>
  <si>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</si>
  <si>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</si>
  <si>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</si>
  <si>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</si>
  <si>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</si>
  <si>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</si>
  <si>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</si>
  <si>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</si>
  <si>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</si>
  <si>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</si>
  <si>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</si>
  <si>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</si>
  <si>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</si>
  <si>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</si>
  <si>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</si>
  <si>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</si>
  <si>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</si>
  <si>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</si>
  <si>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</si>
  <si>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</si>
  <si>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</si>
  <si>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</si>
  <si>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</si>
  <si>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</si>
  <si>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</si>
  <si>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</si>
  <si>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</si>
  <si>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</si>
  <si>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</si>
  <si>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</si>
  <si>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</si>
  <si>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</si>
  <si>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</si>
  <si>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</si>
  <si>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</si>
  <si>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</si>
  <si>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</si>
  <si>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</si>
  <si>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</si>
  <si>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</si>
  <si>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</si>
  <si>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</si>
  <si>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</si>
  <si>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</si>
  <si>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</si>
  <si>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</si>
  <si>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</si>
  <si>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</si>
  <si>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</si>
  <si>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</si>
  <si>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</si>
  <si>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</si>
  <si>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</si>
  <si>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</si>
  <si>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</si>
  <si>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</si>
  <si>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</si>
  <si>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</si>
  <si>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</si>
  <si>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</si>
  <si>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</si>
  <si>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</si>
  <si>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</si>
  <si>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</si>
  <si>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</si>
  <si>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</si>
  <si>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</si>
  <si>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</si>
  <si>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</si>
  <si>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</si>
  <si>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</si>
  <si>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</si>
  <si>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</si>
  <si>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</si>
  <si>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</si>
  <si>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</si>
  <si>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</si>
  <si>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</si>
  <si>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</si>
  <si>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</si>
  <si>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</si>
  <si>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</si>
  <si>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</si>
  <si>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</si>
  <si>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</si>
  <si>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</si>
  <si>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</si>
  <si>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</si>
  <si>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</si>
  <si>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</si>
  <si>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</si>
  <si>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</si>
  <si>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</si>
  <si>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</si>
  <si>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</si>
  <si>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</si>
  <si>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</si>
  <si>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</si>
  <si>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</si>
  <si>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</si>
  <si>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</si>
  <si>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</si>
  <si>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</si>
  <si>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</si>
  <si>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</si>
  <si>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</si>
  <si>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</si>
  <si>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</si>
  <si>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</si>
  <si>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</si>
  <si>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</si>
  <si>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</si>
  <si>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</si>
  <si>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</si>
  <si>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</si>
  <si>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</si>
  <si>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</si>
  <si>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</si>
  <si>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</si>
  <si>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</si>
  <si>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</si>
  <si>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</si>
  <si>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</si>
  <si>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</si>
  <si>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</si>
  <si>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</si>
  <si>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</si>
  <si>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</si>
  <si>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</si>
  <si>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</si>
  <si>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</si>
  <si>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</si>
  <si>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</si>
  <si>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</si>
  <si>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</si>
  <si>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</si>
  <si>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</si>
  <si>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</si>
  <si>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</si>
  <si>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</si>
  <si>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</si>
  <si>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</si>
  <si>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</si>
  <si>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</si>
  <si>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</si>
  <si>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</si>
  <si>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</si>
  <si>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</si>
  <si>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</si>
  <si>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</si>
  <si>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</si>
  <si>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</si>
  <si>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</si>
  <si>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</si>
  <si>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</si>
  <si>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</si>
  <si>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</si>
  <si>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</si>
  <si>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</si>
  <si>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</si>
  <si>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</si>
  <si>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</si>
  <si>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</si>
  <si>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</si>
  <si>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</si>
  <si>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</si>
  <si>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</si>
  <si>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</si>
  <si>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</si>
  <si>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</si>
  <si>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</si>
  <si>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</si>
  <si>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</si>
  <si>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</si>
  <si>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</si>
  <si>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</si>
  <si>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</si>
  <si>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</si>
  <si>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</si>
  <si>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</si>
  <si>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</si>
  <si>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</si>
  <si>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</si>
  <si>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</si>
  <si>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</si>
  <si>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</si>
  <si>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</si>
  <si>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</si>
  <si>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</si>
  <si>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</si>
  <si>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</si>
  <si>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</si>
  <si>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</si>
  <si>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</si>
  <si>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</si>
  <si>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</si>
  <si>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</si>
  <si>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</si>
  <si>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</si>
  <si>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</si>
  <si>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</si>
  <si>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</si>
  <si>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</si>
  <si>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</si>
  <si>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</si>
  <si>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</si>
  <si>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</si>
  <si>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</si>
  <si>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</si>
  <si>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</si>
  <si>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</si>
  <si>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</si>
  <si>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</si>
  <si>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</si>
  <si>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</si>
  <si>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</si>
  <si>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</si>
  <si>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</si>
  <si>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</si>
  <si>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</si>
  <si>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</si>
  <si>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</si>
  <si>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</si>
  <si>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</si>
  <si>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</si>
  <si>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</si>
  <si>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</si>
  <si>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</si>
  <si>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</si>
  <si>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</si>
  <si>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</si>
  <si>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</si>
  <si>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</si>
  <si>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</si>
  <si>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</si>
  <si>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</si>
  <si>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</si>
  <si>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</si>
  <si>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</si>
  <si>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</si>
  <si>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</si>
  <si>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</si>
  <si>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</si>
  <si>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</si>
  <si>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</si>
  <si>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</si>
  <si>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</si>
  <si>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</si>
  <si>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</si>
  <si>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</si>
  <si>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</si>
  <si>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</si>
  <si>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</si>
  <si>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</si>
  <si>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</si>
  <si>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</si>
  <si>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</si>
  <si>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</si>
  <si>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</si>
  <si>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</si>
  <si>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</si>
  <si>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</si>
  <si>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</si>
  <si>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</si>
  <si>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</si>
  <si>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</si>
  <si>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</si>
  <si>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</si>
  <si>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</si>
  <si>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</si>
  <si>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</si>
  <si>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</si>
  <si>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</si>
  <si>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</si>
  <si>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</si>
  <si>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</si>
  <si>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</si>
  <si>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</si>
  <si>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</si>
  <si>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</si>
  <si>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</si>
  <si>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</si>
  <si>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</si>
  <si>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</si>
  <si>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</si>
  <si>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</si>
  <si>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</si>
  <si>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</si>
  <si>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</si>
  <si>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</si>
  <si>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</si>
  <si>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</si>
  <si>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</si>
  <si>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</si>
  <si>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</si>
  <si>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</si>
  <si>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</si>
  <si>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</si>
  <si>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</si>
  <si>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</si>
  <si>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</si>
  <si>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</si>
  <si>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</si>
  <si>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</si>
  <si>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</si>
  <si>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</si>
  <si>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</si>
  <si>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</si>
  <si>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</si>
  <si>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</si>
  <si>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</si>
  <si>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</si>
  <si>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</si>
  <si>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</si>
  <si>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</si>
  <si>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</si>
  <si>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</si>
  <si>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</si>
  <si>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</si>
  <si>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</si>
  <si>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</si>
  <si>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</si>
  <si>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</si>
  <si>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</si>
  <si>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</si>
  <si>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</si>
  <si>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</si>
  <si>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</si>
  <si>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</si>
  <si>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</si>
  <si>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</si>
  <si>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</si>
  <si>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</si>
  <si>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</si>
  <si>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</si>
  <si>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</si>
  <si>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</si>
  <si>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</si>
  <si>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</si>
  <si>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</si>
  <si>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</si>
  <si>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</si>
  <si>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</si>
  <si>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</si>
  <si>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</si>
  <si>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</si>
  <si>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</si>
  <si>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</si>
  <si>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</si>
  <si>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</si>
  <si>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</si>
  <si>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</si>
  <si>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</si>
  <si>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</si>
  <si>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</si>
  <si>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</si>
  <si>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</si>
  <si>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</si>
  <si>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</si>
  <si>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</si>
  <si>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</si>
  <si>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</si>
  <si>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</si>
  <si>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</si>
  <si>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</si>
  <si>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</si>
  <si>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</si>
  <si>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</si>
  <si>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</si>
  <si>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</si>
  <si>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</si>
  <si>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</si>
  <si>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</si>
  <si>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</si>
  <si>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</si>
  <si>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</si>
  <si>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</si>
  <si>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</si>
  <si>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</si>
  <si>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</si>
  <si>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</si>
  <si>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</si>
  <si>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</si>
  <si>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</si>
  <si>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</si>
  <si>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</si>
  <si>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</si>
  <si>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</si>
  <si>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</si>
  <si>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</si>
  <si>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</si>
  <si>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</si>
  <si>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</si>
  <si>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</si>
  <si>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</si>
  <si>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</si>
  <si>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</si>
  <si>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</si>
  <si>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</si>
  <si>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</si>
  <si>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</si>
  <si>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</si>
  <si>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</si>
  <si>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</si>
  <si>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</si>
  <si>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</si>
  <si>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</si>
  <si>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</si>
  <si>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</si>
  <si>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</si>
  <si>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</si>
  <si>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</si>
  <si>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</si>
  <si>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</si>
  <si>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</si>
  <si>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</si>
  <si>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</si>
  <si>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</si>
  <si>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</si>
  <si>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</si>
  <si>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</si>
  <si>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</si>
  <si>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</si>
  <si>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</si>
  <si>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</si>
  <si>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</si>
  <si>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</si>
  <si>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</si>
  <si>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</si>
  <si>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</si>
  <si>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</si>
  <si>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</si>
  <si>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</si>
  <si>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</si>
  <si>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</si>
  <si>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</si>
  <si>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</si>
  <si>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</si>
  <si>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</si>
  <si>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</si>
  <si>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</si>
  <si>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</si>
  <si>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</si>
  <si>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</si>
  <si>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</si>
  <si>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</si>
  <si>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</si>
  <si>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</si>
  <si>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</si>
  <si>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</si>
  <si>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</si>
  <si>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</si>
  <si>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</si>
  <si>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</si>
  <si>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</si>
  <si>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</si>
  <si>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</si>
  <si>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</si>
  <si>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</si>
  <si>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</si>
  <si>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</si>
  <si>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</si>
  <si>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</si>
  <si>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</si>
  <si>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</si>
  <si>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</si>
  <si>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</si>
  <si>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</si>
  <si>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</si>
  <si>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</si>
  <si>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</si>
  <si>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</si>
  <si>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</si>
  <si>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</si>
  <si>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</si>
  <si>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</si>
  <si>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</si>
  <si>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</si>
  <si>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</si>
  <si>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</si>
  <si>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</si>
  <si>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</si>
  <si>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</si>
  <si>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</si>
  <si>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</si>
  <si>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</si>
  <si>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</si>
  <si>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</si>
  <si>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</si>
  <si>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</si>
  <si>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</si>
  <si>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</si>
  <si>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</si>
  <si>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</si>
  <si>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</si>
  <si>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</si>
  <si>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</si>
  <si>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</si>
  <si>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</si>
  <si>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</si>
  <si>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</si>
  <si>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</si>
  <si>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</si>
  <si>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</si>
  <si>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</si>
  <si>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</si>
  <si>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</si>
  <si>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</si>
  <si>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</si>
  <si>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</si>
  <si>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</si>
  <si>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</si>
  <si>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</si>
  <si>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</si>
  <si>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</si>
  <si>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</si>
  <si>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</si>
  <si>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</si>
  <si>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</si>
  <si>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</si>
  <si>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</si>
  <si>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</si>
  <si>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</si>
  <si>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</si>
  <si>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</si>
  <si>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</si>
  <si>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</si>
  <si>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</si>
  <si>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</si>
  <si>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</si>
  <si>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</si>
  <si>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</si>
  <si>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</si>
  <si>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</si>
  <si>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</si>
  <si>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</si>
  <si>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</si>
  <si>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</si>
  <si>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</si>
  <si>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</si>
  <si>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</si>
  <si>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</si>
  <si>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</si>
  <si>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</si>
  <si>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</si>
  <si>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</si>
  <si>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</si>
  <si>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</si>
  <si>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</si>
  <si>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</si>
  <si>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</si>
  <si>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</si>
  <si>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</si>
  <si>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</si>
  <si>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</si>
  <si>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</si>
  <si>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</si>
  <si>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</si>
  <si>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</si>
  <si>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</si>
  <si>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</si>
  <si>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</si>
  <si>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</si>
  <si>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</si>
  <si>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</si>
  <si>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</si>
  <si>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</si>
  <si>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</si>
  <si>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</si>
  <si>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</si>
  <si>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</si>
  <si>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</si>
  <si>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</si>
  <si>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</si>
  <si>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</si>
  <si>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</si>
  <si>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</si>
  <si>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</si>
  <si>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</si>
  <si>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</si>
  <si>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</si>
  <si>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</si>
  <si>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</si>
  <si>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</si>
  <si>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</si>
  <si>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</si>
  <si>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</si>
  <si>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</si>
  <si>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</si>
  <si>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</si>
  <si>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</si>
  <si>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</si>
  <si>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</si>
  <si>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</si>
  <si>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</si>
  <si>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</si>
  <si>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</si>
  <si>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</si>
  <si>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</si>
  <si>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</si>
  <si>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</si>
  <si>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</si>
  <si>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</si>
  <si>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</si>
  <si>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</si>
  <si>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</si>
  <si>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</si>
  <si>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</si>
  <si>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</si>
  <si>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</si>
  <si>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</si>
  <si>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</si>
  <si>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</si>
  <si>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</si>
  <si>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</si>
  <si>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</si>
  <si>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</si>
  <si>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</si>
  <si>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</si>
  <si>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</si>
  <si>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</si>
  <si>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</si>
  <si>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</si>
  <si>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</si>
  <si>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</si>
  <si>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</si>
  <si>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</si>
  <si>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</si>
  <si>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</si>
  <si>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</si>
  <si>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</si>
  <si>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</si>
  <si>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</si>
  <si>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</si>
  <si>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</si>
  <si>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</si>
  <si>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</si>
  <si>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</si>
  <si>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</si>
  <si>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</si>
  <si>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</si>
  <si>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</si>
  <si>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</si>
  <si>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</si>
  <si>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</si>
  <si>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</si>
  <si>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</si>
  <si>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</si>
  <si>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</si>
  <si>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</si>
  <si>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</si>
  <si>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</si>
  <si>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</si>
  <si>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</si>
  <si>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</si>
  <si>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</si>
  <si>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</si>
  <si>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</si>
  <si>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</si>
  <si>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</si>
  <si>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</si>
  <si>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</si>
  <si>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</si>
  <si>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</si>
  <si>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</si>
  <si>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</si>
  <si>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</si>
  <si>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</si>
  <si>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</si>
  <si>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</si>
  <si>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</si>
  <si>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</si>
  <si>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</si>
  <si>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</si>
  <si>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</si>
  <si>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</si>
  <si>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</si>
  <si>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</si>
  <si>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</si>
  <si>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</si>
  <si>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</si>
  <si>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</si>
  <si>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</si>
  <si>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</si>
  <si>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</si>
  <si>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</si>
  <si>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</si>
  <si>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</si>
  <si>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</si>
  <si>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</si>
  <si>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</si>
  <si>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</si>
  <si>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</si>
  <si>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</si>
  <si>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</si>
  <si>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</si>
  <si>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</si>
  <si>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</si>
  <si>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</si>
  <si>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</si>
  <si>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</si>
  <si>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</si>
  <si>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</si>
  <si>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</si>
  <si>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</si>
  <si>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</si>
  <si>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</si>
  <si>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</si>
  <si>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</si>
  <si>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</si>
  <si>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</si>
  <si>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</si>
  <si>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</si>
  <si>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</si>
  <si>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</si>
  <si>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</si>
  <si>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</si>
  <si>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</si>
  <si>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</si>
  <si>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</si>
  <si>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</si>
  <si>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</si>
  <si>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</si>
  <si>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</si>
  <si>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</si>
  <si>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</si>
  <si>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</si>
  <si>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</si>
  <si>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</si>
  <si>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</si>
  <si>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</si>
  <si>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</si>
  <si>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</si>
  <si>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</si>
  <si>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</si>
  <si>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</si>
  <si>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</si>
  <si>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</si>
  <si>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</si>
  <si>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</si>
  <si>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</si>
  <si>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</si>
  <si>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</si>
  <si>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</si>
  <si>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</si>
  <si>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</si>
  <si>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</si>
  <si>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</si>
  <si>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</si>
  <si>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</si>
  <si>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</si>
  <si>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</si>
  <si>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</si>
  <si>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</si>
  <si>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</si>
  <si>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</si>
  <si>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</si>
  <si>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</si>
  <si>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</si>
  <si>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</si>
  <si>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</si>
  <si>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</si>
  <si>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</si>
  <si>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</si>
  <si>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</si>
  <si>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</si>
  <si>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</si>
  <si>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</si>
  <si>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</si>
  <si>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</si>
  <si>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</si>
  <si>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</si>
  <si>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</si>
  <si>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</si>
  <si>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</si>
  <si>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</si>
  <si>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</si>
  <si>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</si>
  <si>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</si>
  <si>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</si>
  <si>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</si>
  <si>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</si>
  <si>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</si>
  <si>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</si>
  <si>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</si>
  <si>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</si>
  <si>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</si>
  <si>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</si>
  <si>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</si>
  <si>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</si>
  <si>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</si>
  <si>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</si>
  <si>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</si>
  <si>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</si>
  <si>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</si>
  <si>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</si>
  <si>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</si>
  <si>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</si>
  <si>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</si>
  <si>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</si>
  <si>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</si>
  <si>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</si>
  <si>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</si>
  <si>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</si>
  <si>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</si>
  <si>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</si>
  <si>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</si>
  <si>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</si>
  <si>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</si>
  <si>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</si>
  <si>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</si>
  <si>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</si>
  <si>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</si>
  <si>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</si>
  <si>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</si>
  <si>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</si>
  <si>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</si>
  <si>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</si>
  <si>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</si>
  <si>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</si>
  <si>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</si>
  <si>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</si>
  <si>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</si>
  <si>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</si>
  <si>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</si>
  <si>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</si>
  <si>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</si>
  <si>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</si>
  <si>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</si>
  <si>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</si>
  <si>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</si>
  <si>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</si>
  <si>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</si>
  <si>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</si>
  <si>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</si>
  <si>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</si>
  <si>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</si>
  <si>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</si>
  <si>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</si>
  <si>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</si>
  <si>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</si>
  <si>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</si>
  <si>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</si>
  <si>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</si>
  <si>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</si>
  <si>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</si>
  <si>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</si>
  <si>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</si>
  <si>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</si>
  <si>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</si>
  <si>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</si>
  <si>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</si>
  <si>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</si>
  <si>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</si>
  <si>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</si>
  <si>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</si>
  <si>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</si>
  <si>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</si>
  <si>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</si>
  <si>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</si>
  <si>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</si>
  <si>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</si>
  <si>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</si>
  <si>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</si>
  <si>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</si>
  <si>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</si>
  <si>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</si>
  <si>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</si>
  <si>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</si>
  <si>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</si>
  <si>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</si>
  <si>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</si>
  <si>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</si>
  <si>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</si>
  <si>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</si>
  <si>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</si>
  <si>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</si>
  <si>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</si>
  <si>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</si>
  <si>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</si>
  <si>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</si>
  <si>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</si>
  <si>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</si>
  <si>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</si>
  <si>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</si>
  <si>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</si>
  <si>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</si>
  <si>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</si>
  <si>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</si>
  <si>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</si>
  <si>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</si>
  <si>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</si>
  <si>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</si>
  <si>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</si>
  <si>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</si>
  <si>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</si>
  <si>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</si>
  <si>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</si>
  <si>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</si>
  <si>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</si>
  <si>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</si>
  <si>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</si>
  <si>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</si>
  <si>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</si>
  <si>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</si>
  <si>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</si>
  <si>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</si>
  <si>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</si>
  <si>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</si>
  <si>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</si>
  <si>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</si>
  <si>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</si>
  <si>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</si>
  <si>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</si>
  <si>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</si>
  <si>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</si>
  <si>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</si>
  <si>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</si>
  <si>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</si>
  <si>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</si>
  <si>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</si>
  <si>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</si>
  <si>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</si>
  <si>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</si>
  <si>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</si>
  <si>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</si>
  <si>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</si>
  <si>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</si>
  <si>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</si>
  <si>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</si>
  <si>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</si>
  <si>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</si>
  <si>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</si>
  <si>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</si>
  <si>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</si>
  <si>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</si>
  <si>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</si>
  <si>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</si>
  <si>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</si>
  <si>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</si>
  <si>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</si>
  <si>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</si>
  <si>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</si>
  <si>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</si>
  <si>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</si>
  <si>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</si>
  <si>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</si>
  <si>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</si>
  <si>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</si>
  <si>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</si>
  <si>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</si>
  <si>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</si>
  <si>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</si>
  <si>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</si>
  <si>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</si>
  <si>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</si>
  <si>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</si>
  <si>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</si>
  <si>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</si>
  <si>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</si>
  <si>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</si>
  <si>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</si>
  <si>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</si>
  <si>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</si>
  <si>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</si>
  <si>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</si>
  <si>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</si>
  <si>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</si>
  <si>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</si>
  <si>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</si>
  <si>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</si>
  <si>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</si>
  <si>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</si>
  <si>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</si>
  <si>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</si>
  <si>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</si>
  <si>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</si>
  <si>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</si>
  <si>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</si>
  <si>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</si>
  <si>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</si>
  <si>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</si>
  <si>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</si>
  <si>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</si>
  <si>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</si>
  <si>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</si>
  <si>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</si>
  <si>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</si>
  <si>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</si>
  <si>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</si>
  <si>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</si>
  <si>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</si>
  <si>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</si>
  <si>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</si>
  <si>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</si>
  <si>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</si>
  <si>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</si>
  <si>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</si>
  <si>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</si>
  <si>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</si>
  <si>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</si>
  <si>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</si>
  <si>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</si>
  <si>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</si>
  <si>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</si>
  <si>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</si>
  <si>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</si>
  <si>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</si>
  <si>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</si>
  <si>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</si>
  <si>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</si>
  <si>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</si>
  <si>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</si>
  <si>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</si>
  <si>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</si>
  <si>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</si>
  <si>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</si>
  <si>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</si>
  <si>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</si>
  <si>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</si>
  <si>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</si>
  <si>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</si>
  <si>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</si>
  <si>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</si>
  <si>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</si>
  <si>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</si>
  <si>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</si>
  <si>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</si>
  <si>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</si>
  <si>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</si>
  <si>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</si>
  <si>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</si>
  <si>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</si>
  <si>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</si>
  <si>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</si>
  <si>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</si>
  <si>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</si>
  <si>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</si>
  <si>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</si>
  <si>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</si>
  <si>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</si>
  <si>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</si>
  <si>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</si>
  <si>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</si>
  <si>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</si>
  <si>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</si>
  <si>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</si>
  <si>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</si>
  <si>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</si>
  <si>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</si>
  <si>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</si>
  <si>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</si>
  <si>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</si>
  <si>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</si>
  <si>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</si>
  <si>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</si>
  <si>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</si>
  <si>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</si>
  <si>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</si>
  <si>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</si>
  <si>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</si>
  <si>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</si>
  <si>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</si>
  <si>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</si>
  <si>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</si>
  <si>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</si>
  <si>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</si>
  <si>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</si>
  <si>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</si>
  <si>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</si>
  <si>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</si>
  <si>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</si>
  <si>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</si>
  <si>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</si>
  <si>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</si>
  <si>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</si>
  <si>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</si>
  <si>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</si>
  <si>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</si>
  <si>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</si>
  <si>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</si>
  <si>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</si>
  <si>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</si>
  <si>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</si>
  <si>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</si>
  <si>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</si>
  <si>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</si>
  <si>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</si>
  <si>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</si>
  <si>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</si>
  <si>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</si>
  <si>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</si>
  <si>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</si>
  <si>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</si>
  <si>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</si>
  <si>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</si>
  <si>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</si>
  <si>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</si>
  <si>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</si>
  <si>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</si>
  <si>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</si>
  <si>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</si>
  <si>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</si>
  <si>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</si>
  <si>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</si>
  <si>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</si>
  <si>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</si>
  <si>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</si>
  <si>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</si>
  <si>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</si>
  <si>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</si>
  <si>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</si>
  <si>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</si>
  <si>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</si>
  <si>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</si>
  <si>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</si>
  <si>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</si>
  <si>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</si>
  <si>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</si>
  <si>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</si>
  <si>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</si>
  <si>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</si>
  <si>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</si>
  <si>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</si>
  <si>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</si>
  <si>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</si>
  <si>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</si>
  <si>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</si>
  <si>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</si>
  <si>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</si>
  <si>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</si>
  <si>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</si>
  <si>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</si>
  <si>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</si>
  <si>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</si>
  <si>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</si>
  <si>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</si>
  <si>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</si>
  <si>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</si>
  <si>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</si>
  <si>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</si>
  <si>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</si>
  <si>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</si>
  <si>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</si>
  <si>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</si>
  <si>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</si>
  <si>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</si>
  <si>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</si>
  <si>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</si>
  <si>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</si>
  <si>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</si>
  <si>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</si>
  <si>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</si>
  <si>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</si>
  <si>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</si>
  <si>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</si>
  <si>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</si>
  <si>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</si>
  <si>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</si>
  <si>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</si>
  <si>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</si>
  <si>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</si>
  <si>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</si>
  <si>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</si>
  <si>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</si>
  <si>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</si>
  <si>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</si>
  <si>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</si>
  <si>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</si>
  <si>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</si>
  <si>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</si>
  <si>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</si>
  <si>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</si>
  <si>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</si>
  <si>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</si>
  <si>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</si>
  <si>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</si>
  <si>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</si>
  <si>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</si>
  <si>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</si>
  <si>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</si>
  <si>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</si>
  <si>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</si>
  <si>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</si>
  <si>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</si>
  <si>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</si>
  <si>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</si>
  <si>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</si>
  <si>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</si>
  <si>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</si>
  <si>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</si>
  <si>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</si>
  <si>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</si>
  <si>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</si>
  <si>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</si>
  <si>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</si>
  <si>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</si>
  <si>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</si>
  <si>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</si>
  <si>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</si>
  <si>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</si>
  <si>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</si>
  <si>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</si>
  <si>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</si>
  <si>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</si>
  <si>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</si>
  <si>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</si>
  <si>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</si>
  <si>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</si>
  <si>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</si>
  <si>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</si>
  <si>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</si>
  <si>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</si>
  <si>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</si>
  <si>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</si>
  <si>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</si>
  <si>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</si>
  <si>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</si>
  <si>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</si>
  <si>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</si>
  <si>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</si>
  <si>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</si>
  <si>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</si>
  <si>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</si>
  <si>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</si>
  <si>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</si>
  <si>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</si>
  <si>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</si>
  <si>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</si>
  <si>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</si>
  <si>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</si>
  <si>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</si>
  <si>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</si>
  <si>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</si>
  <si>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</si>
  <si>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</si>
  <si>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</si>
  <si>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</si>
  <si>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</si>
  <si>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</si>
  <si>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</si>
  <si>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</si>
  <si>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</si>
  <si>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</si>
  <si>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</si>
  <si>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</si>
  <si>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</si>
  <si>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</si>
  <si>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</si>
  <si>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</si>
  <si>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</si>
  <si>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</si>
  <si>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</si>
  <si>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</si>
  <si>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</si>
  <si>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</si>
  <si>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</si>
  <si>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</si>
  <si>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</si>
  <si>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</si>
  <si>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</si>
  <si>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</si>
  <si>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</si>
  <si>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</si>
  <si>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</si>
  <si>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</si>
  <si>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</si>
  <si>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</si>
  <si>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</si>
  <si>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</si>
  <si>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</si>
  <si>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</si>
  <si>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</si>
  <si>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</si>
  <si>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</si>
  <si>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</si>
  <si>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</si>
  <si>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</si>
  <si>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</si>
  <si>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</si>
  <si>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</si>
  <si>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</si>
  <si>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</si>
  <si>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</si>
  <si>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</si>
  <si>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</si>
  <si>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</si>
  <si>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</si>
  <si>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</si>
  <si>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</si>
  <si>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</si>
  <si>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</si>
  <si>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</si>
  <si>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</si>
  <si>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</si>
  <si>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</si>
  <si>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</si>
  <si>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</si>
  <si>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</si>
  <si>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</si>
  <si>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</si>
  <si>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</si>
  <si>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</si>
  <si>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</si>
  <si>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</si>
  <si>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</si>
  <si>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</si>
  <si>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</si>
  <si>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</si>
  <si>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</si>
  <si>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</si>
  <si>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</si>
  <si>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</si>
  <si>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</si>
  <si>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</si>
  <si>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</si>
  <si>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</si>
  <si>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</si>
  <si>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</si>
  <si>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</si>
  <si>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</si>
  <si>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</si>
  <si>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</si>
  <si>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</si>
  <si>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</si>
  <si>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</si>
  <si>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</si>
  <si>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</si>
  <si>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</si>
  <si>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</si>
  <si>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</si>
  <si>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</si>
  <si>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</si>
  <si>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</si>
  <si>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</si>
  <si>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</si>
  <si>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</si>
  <si>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</si>
  <si>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</si>
  <si>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</si>
  <si>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</si>
  <si>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</si>
  <si>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</si>
  <si>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</si>
  <si>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</si>
  <si>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</si>
  <si>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</si>
  <si>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</si>
  <si>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</si>
  <si>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</si>
  <si>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</si>
  <si>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</si>
  <si>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</si>
  <si>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</si>
  <si>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</si>
  <si>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</si>
  <si>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</si>
  <si>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</si>
  <si>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</si>
  <si>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</si>
  <si>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</si>
  <si>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</si>
  <si>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</si>
  <si>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</si>
  <si>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</si>
  <si>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</si>
  <si>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</si>
  <si>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</si>
  <si>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</si>
  <si>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</si>
  <si>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</si>
  <si>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</si>
  <si>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</si>
  <si>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</si>
  <si>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</si>
  <si>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</si>
  <si>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</si>
  <si>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</si>
  <si>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</si>
  <si>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</si>
  <si>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</si>
  <si>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</si>
  <si>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</si>
  <si>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</si>
  <si>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</si>
  <si>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</si>
  <si>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</si>
  <si>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</si>
  <si>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</si>
  <si>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</si>
  <si>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</si>
  <si>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</si>
  <si>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</si>
  <si>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</si>
  <si>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</si>
  <si>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</si>
  <si>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</si>
  <si>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</si>
  <si>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</si>
  <si>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</si>
  <si>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</si>
  <si>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</si>
  <si>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</si>
  <si>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</si>
  <si>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</si>
  <si>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</si>
  <si>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</si>
  <si>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</si>
  <si>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</si>
  <si>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</si>
  <si>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</si>
  <si>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</si>
  <si>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</si>
  <si>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</si>
  <si>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</si>
  <si>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</si>
  <si>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</si>
  <si>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</si>
  <si>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</si>
  <si>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</si>
  <si>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</si>
  <si>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</si>
  <si>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</si>
  <si>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</si>
  <si>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</si>
  <si>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</si>
  <si>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</si>
  <si>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</si>
  <si>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</si>
  <si>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</si>
  <si>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</si>
  <si>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</si>
  <si>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</si>
  <si>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</si>
  <si>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</si>
  <si>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</si>
  <si>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</si>
  <si>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</si>
  <si>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</si>
  <si>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</si>
  <si>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</si>
  <si>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</si>
  <si>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</si>
  <si>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</si>
  <si>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</si>
  <si>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</si>
  <si>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</si>
  <si>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</si>
  <si>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</si>
  <si>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</si>
  <si>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</si>
  <si>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</si>
  <si>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</si>
  <si>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</si>
  <si>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</si>
  <si>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</si>
  <si>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</si>
  <si>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</si>
  <si>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</si>
  <si>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</si>
  <si>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</si>
  <si>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</si>
  <si>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</si>
  <si>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</si>
  <si>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</si>
  <si>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</si>
  <si>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</si>
  <si>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</si>
  <si>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</si>
  <si>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</si>
  <si>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</si>
  <si>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</si>
  <si>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</si>
  <si>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</si>
  <si>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</si>
  <si>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</si>
  <si>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</si>
  <si>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</si>
  <si>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</si>
  <si>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</si>
  <si>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</si>
  <si>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</si>
  <si>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</si>
  <si>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</si>
  <si>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</si>
  <si>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</si>
  <si>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</si>
  <si>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</si>
  <si>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</si>
  <si>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</si>
  <si>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</si>
  <si>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</si>
  <si>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</si>
  <si>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</si>
  <si>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</si>
  <si>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</si>
  <si>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</si>
  <si>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</si>
  <si>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</si>
  <si>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</si>
  <si>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</si>
  <si>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</si>
  <si>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</si>
  <si>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</si>
  <si>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</si>
  <si>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</si>
  <si>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</si>
  <si>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</si>
  <si>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</si>
  <si>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</si>
  <si>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</si>
  <si>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</si>
  <si>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</si>
  <si>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</si>
  <si>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</si>
  <si>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</si>
  <si>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</si>
  <si>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</si>
  <si>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</si>
  <si>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</si>
  <si>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</si>
  <si>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</si>
  <si>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</si>
  <si>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</si>
  <si>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</si>
  <si>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</si>
  <si>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</si>
  <si>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</si>
  <si>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</si>
  <si>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</si>
  <si>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</si>
  <si>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</si>
  <si>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</si>
  <si>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</si>
  <si>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</si>
  <si>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</si>
  <si>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</si>
  <si>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</si>
  <si>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</si>
  <si>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</si>
  <si>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</si>
  <si>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</si>
  <si>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</si>
  <si>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</si>
  <si>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</si>
  <si>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</si>
  <si>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</si>
  <si>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</si>
  <si>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</si>
  <si>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</si>
  <si>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</si>
  <si>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</si>
  <si>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</si>
  <si>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</si>
  <si>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</si>
  <si>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</si>
  <si>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</si>
  <si>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</si>
  <si>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</si>
  <si>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</si>
  <si>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</si>
  <si>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</si>
  <si>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</si>
  <si>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</si>
  <si>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</si>
  <si>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</si>
  <si>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</si>
  <si>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</si>
  <si>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</si>
  <si>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</si>
  <si>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</si>
  <si>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</si>
  <si>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</si>
  <si>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</si>
  <si>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</si>
  <si>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</si>
  <si>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</si>
  <si>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</si>
  <si>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</si>
  <si>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</si>
  <si>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</si>
  <si>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</si>
  <si>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</si>
  <si>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</si>
  <si>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</si>
  <si>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</si>
  <si>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</si>
  <si>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</si>
  <si>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</si>
  <si>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</si>
  <si>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</si>
  <si>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</si>
  <si>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</si>
  <si>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</si>
  <si>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</si>
  <si>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</si>
  <si>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</si>
  <si>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</si>
  <si>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</si>
  <si>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</si>
  <si>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</si>
  <si>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</si>
  <si>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</si>
  <si>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</si>
  <si>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</si>
  <si>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</si>
  <si>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</si>
  <si>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</si>
  <si>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</si>
  <si>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</si>
  <si>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</si>
  <si>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</si>
  <si>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</si>
  <si>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</si>
  <si>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</si>
  <si>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</si>
  <si>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</si>
  <si>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</si>
  <si>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</si>
  <si>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</si>
  <si>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</si>
  <si>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</si>
  <si>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</si>
  <si>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</si>
  <si>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</si>
  <si>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</si>
  <si>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</si>
  <si>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</si>
  <si>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</si>
  <si>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</si>
  <si>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</si>
  <si>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</si>
  <si>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</si>
  <si>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</si>
  <si>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</si>
  <si>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</si>
  <si>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</si>
  <si>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</si>
  <si>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</si>
  <si>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</si>
  <si>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</si>
  <si>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</si>
  <si>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</si>
  <si>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</si>
  <si>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</si>
  <si>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</si>
  <si>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</si>
  <si>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</si>
  <si>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</si>
  <si>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</si>
  <si>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</si>
  <si>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</si>
  <si>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</si>
  <si>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</si>
  <si>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</si>
  <si>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</si>
  <si>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</si>
  <si>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</si>
  <si>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</si>
  <si>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</si>
  <si>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</si>
  <si>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</si>
  <si>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</si>
  <si>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</si>
  <si>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</si>
  <si>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</si>
  <si>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</si>
  <si>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</si>
  <si>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</si>
  <si>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</si>
  <si>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</si>
  <si>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</si>
  <si>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</si>
  <si>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</si>
  <si>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</si>
  <si>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</si>
  <si>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</si>
  <si>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</si>
  <si>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</si>
  <si>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</si>
  <si>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</si>
  <si>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</si>
  <si>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</si>
  <si>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</si>
  <si>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</si>
  <si>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</si>
  <si>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</si>
  <si>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</si>
  <si>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</si>
  <si>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</si>
  <si>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</si>
  <si>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</si>
  <si>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</si>
  <si>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</si>
  <si>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</si>
  <si>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</si>
  <si>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</si>
  <si>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</si>
  <si>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</si>
  <si>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</si>
  <si>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</si>
  <si>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</si>
  <si>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</si>
  <si>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</si>
  <si>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</si>
  <si>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</si>
  <si>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</si>
  <si>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</si>
  <si>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</si>
  <si>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</si>
  <si>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</si>
  <si>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</si>
  <si>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</si>
  <si>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</si>
  <si>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</si>
  <si>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</si>
  <si>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</si>
  <si>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</si>
  <si>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</si>
  <si>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</si>
  <si>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</si>
  <si>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</si>
  <si>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</si>
  <si>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</si>
  <si>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</si>
  <si>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</si>
  <si>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</si>
  <si>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</si>
  <si>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</si>
  <si>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</si>
  <si>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</si>
  <si>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</si>
  <si>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</si>
  <si>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</si>
  <si>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</si>
  <si>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</si>
  <si>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</si>
  <si>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</si>
  <si>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</si>
  <si>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</si>
  <si>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</si>
  <si>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</si>
  <si>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</si>
  <si>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</si>
  <si>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</si>
  <si>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</si>
  <si>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</si>
  <si>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</si>
  <si>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</si>
  <si>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</si>
  <si>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</si>
  <si>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</si>
  <si>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</si>
  <si>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</si>
  <si>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</si>
  <si>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</si>
  <si>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</si>
  <si>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</si>
  <si>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</si>
  <si>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</si>
  <si>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</si>
  <si>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</si>
  <si>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</si>
  <si>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</si>
  <si>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</si>
  <si>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</si>
  <si>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</si>
  <si>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</si>
  <si>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</si>
  <si>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</si>
  <si>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</si>
  <si>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</si>
  <si>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</si>
  <si>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</si>
  <si>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</si>
  <si>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</si>
  <si>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</si>
  <si>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</si>
  <si>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</si>
  <si>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</si>
  <si>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</si>
  <si>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</si>
  <si>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</si>
  <si>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</si>
  <si>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</si>
  <si>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</si>
  <si>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</si>
  <si>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</si>
  <si>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</si>
  <si>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</si>
  <si>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</si>
  <si>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</si>
  <si>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</si>
  <si>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</si>
  <si>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</si>
  <si>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</si>
  <si>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</si>
  <si>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</si>
  <si>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</si>
  <si>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</si>
  <si>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</si>
  <si>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</si>
  <si>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</si>
  <si>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</si>
  <si>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</si>
  <si>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</si>
  <si>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</si>
  <si>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</si>
  <si>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</si>
  <si>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</si>
  <si>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</si>
  <si>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</si>
  <si>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</si>
  <si>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</si>
  <si>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</si>
  <si>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</si>
  <si>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</si>
  <si>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</si>
  <si>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</si>
  <si>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</si>
  <si>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</si>
  <si>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</si>
  <si>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</si>
  <si>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</si>
  <si>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</si>
  <si>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</si>
  <si>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</si>
  <si>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</si>
  <si>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</si>
  <si>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</si>
  <si>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</si>
  <si>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</si>
  <si>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</si>
  <si>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</si>
  <si>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</si>
  <si>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</si>
  <si>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</si>
  <si>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</si>
  <si>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</si>
  <si>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</si>
  <si>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</si>
  <si>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</si>
  <si>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</si>
  <si>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</si>
  <si>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</si>
  <si>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</si>
  <si>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</si>
  <si>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</si>
  <si>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</si>
  <si>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</si>
  <si>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</si>
  <si>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</si>
  <si>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</si>
  <si>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</si>
  <si>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</si>
  <si>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</si>
  <si>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</si>
  <si>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</si>
  <si>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</si>
  <si>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</si>
  <si>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</si>
  <si>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</si>
  <si>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</si>
  <si>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</si>
  <si>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</si>
  <si>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</si>
  <si>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</si>
  <si>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</si>
  <si>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</si>
  <si>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</si>
  <si>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</si>
  <si>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</si>
  <si>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</si>
  <si>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</si>
  <si>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</si>
  <si>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</si>
  <si>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</si>
  <si>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</si>
  <si>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</si>
  <si>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</si>
  <si>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</si>
  <si>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</si>
  <si>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</si>
  <si>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</si>
  <si>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</si>
  <si>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</si>
  <si>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</si>
  <si>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</si>
  <si>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</si>
  <si>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</si>
  <si>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</si>
  <si>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</si>
  <si>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</si>
  <si>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</si>
  <si>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</si>
  <si>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</si>
  <si>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</si>
  <si>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</si>
  <si>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</si>
  <si>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</si>
  <si>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</si>
  <si>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</si>
  <si>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</si>
  <si>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</si>
  <si>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</si>
  <si>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</si>
  <si>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</si>
  <si>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</si>
  <si>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</si>
  <si>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</si>
  <si>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</si>
  <si>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</si>
  <si>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</si>
  <si>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</si>
  <si>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</si>
  <si>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</si>
  <si>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</si>
  <si>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</si>
  <si>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</si>
  <si>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</si>
  <si>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</si>
  <si>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</si>
  <si>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</si>
  <si>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</si>
  <si>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</si>
  <si>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</si>
  <si>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</si>
  <si>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</si>
  <si>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</si>
  <si>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</si>
  <si>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</si>
  <si>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</si>
  <si>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</si>
  <si>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</si>
  <si>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</si>
  <si>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</si>
  <si>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</si>
  <si>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</si>
  <si>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</si>
  <si>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</si>
  <si>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</si>
  <si>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</si>
  <si>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</si>
  <si>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</si>
  <si>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</si>
  <si>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</si>
  <si>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</si>
  <si>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</si>
  <si>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</si>
  <si>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</si>
  <si>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</si>
  <si>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</si>
  <si>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</si>
  <si>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</si>
  <si>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</si>
  <si>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</si>
  <si>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</si>
  <si>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</si>
  <si>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</si>
  <si>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</si>
  <si>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</si>
  <si>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</si>
  <si>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</si>
  <si>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</si>
  <si>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</si>
  <si>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</si>
  <si>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</si>
  <si>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</si>
  <si>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</si>
  <si>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</si>
  <si>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</si>
  <si>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</si>
  <si>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</si>
  <si>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</si>
  <si>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</si>
  <si>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</si>
  <si>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</si>
  <si>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</si>
  <si>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</si>
  <si>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</si>
  <si>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</si>
  <si>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</si>
  <si>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</si>
  <si>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</si>
  <si>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</si>
  <si>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</si>
  <si>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</si>
  <si>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</si>
  <si>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</si>
  <si>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</si>
  <si>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</si>
  <si>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</si>
  <si>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</si>
  <si>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</si>
  <si>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</si>
  <si>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</si>
  <si>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</si>
  <si>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</si>
  <si>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</si>
  <si>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</si>
  <si>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</si>
  <si>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</si>
  <si>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</si>
  <si>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</si>
  <si>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</si>
  <si>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</si>
  <si>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</si>
  <si>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</si>
  <si>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</si>
  <si>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</si>
  <si>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</si>
  <si>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</si>
  <si>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</si>
  <si>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</si>
  <si>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</si>
  <si>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</si>
  <si>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</si>
  <si>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</si>
  <si>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</si>
  <si>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</si>
  <si>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</si>
  <si>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</si>
  <si>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</si>
  <si>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</si>
  <si>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</si>
  <si>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</si>
  <si>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</si>
  <si>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</si>
  <si>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</si>
  <si>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</si>
  <si>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</si>
  <si>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</si>
  <si>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</si>
  <si>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</si>
  <si>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</si>
  <si>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</si>
  <si>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</si>
  <si>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</si>
  <si>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</si>
  <si>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</si>
  <si>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</si>
  <si>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</si>
  <si>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</si>
  <si>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</si>
  <si>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</si>
  <si>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</si>
  <si>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</si>
  <si>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</si>
  <si>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</si>
  <si>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</si>
  <si>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</si>
  <si>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</si>
  <si>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</si>
  <si>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</si>
  <si>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</si>
  <si>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</si>
  <si>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</si>
  <si>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</si>
  <si>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</si>
  <si>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</si>
  <si>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</si>
  <si>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</si>
  <si>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</si>
  <si>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</si>
  <si>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</si>
  <si>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</si>
  <si>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</si>
  <si>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</si>
  <si>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</si>
  <si>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</si>
  <si>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</si>
  <si>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</si>
  <si>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</si>
  <si>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</si>
  <si>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</si>
  <si>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</si>
  <si>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</si>
  <si>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</si>
  <si>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</si>
  <si>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</si>
  <si>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</si>
  <si>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</si>
  <si>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</si>
  <si>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</si>
  <si>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</si>
  <si>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</si>
  <si>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</si>
  <si>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</si>
  <si>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</si>
  <si>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</si>
  <si>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</si>
  <si>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</si>
  <si>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</si>
  <si>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</si>
  <si>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</si>
  <si>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</si>
  <si>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</si>
  <si>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</si>
  <si>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</si>
  <si>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</si>
  <si>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</si>
  <si>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</si>
  <si>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</si>
  <si>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</si>
  <si>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</si>
  <si>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</si>
  <si>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</si>
  <si>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</si>
  <si>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</si>
  <si>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</si>
  <si>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</si>
  <si>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</si>
  <si>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</si>
  <si>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</si>
  <si>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</si>
  <si>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</si>
  <si>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</si>
  <si>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</si>
  <si>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</si>
  <si>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</si>
  <si>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</si>
  <si>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</si>
  <si>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</si>
  <si>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</si>
  <si>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</si>
  <si>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</si>
  <si>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</si>
  <si>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</si>
  <si>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</si>
  <si>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</si>
  <si>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</si>
  <si>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</si>
  <si>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</si>
  <si>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</si>
  <si>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</si>
  <si>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</si>
  <si>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</si>
  <si>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</si>
  <si>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</si>
  <si>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</si>
  <si>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</si>
  <si>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</si>
  <si>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</si>
  <si>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</si>
  <si>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</si>
  <si>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</si>
  <si>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</si>
  <si>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</si>
  <si>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</si>
  <si>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</si>
  <si>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</si>
  <si>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</si>
  <si>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</si>
  <si>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</si>
  <si>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</si>
  <si>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</si>
  <si>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</si>
  <si>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</si>
  <si>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</si>
  <si>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</si>
  <si>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</si>
  <si>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</si>
  <si>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</si>
  <si>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</si>
  <si>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</si>
  <si>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</si>
  <si>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</si>
  <si>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</si>
  <si>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</si>
  <si>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</si>
  <si>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</si>
  <si>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</si>
  <si>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</si>
  <si>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</si>
  <si>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</si>
  <si>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</si>
  <si>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</si>
  <si>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</si>
  <si>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</si>
  <si>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</si>
  <si>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</si>
  <si>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</si>
  <si>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</si>
  <si>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</si>
  <si>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</si>
  <si>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</si>
  <si>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</si>
  <si>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</si>
  <si>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</si>
  <si>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</si>
  <si>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</si>
  <si>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</si>
  <si>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</si>
  <si>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</si>
  <si>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</si>
  <si>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</si>
  <si>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</si>
  <si>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</si>
  <si>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</si>
  <si>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</si>
  <si>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</si>
  <si>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</si>
  <si>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</si>
  <si>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</si>
  <si>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</si>
  <si>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</si>
  <si>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</si>
  <si>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</si>
  <si>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</si>
  <si>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</si>
  <si>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</si>
  <si>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</si>
  <si>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</si>
  <si>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</si>
  <si>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</si>
  <si>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</si>
  <si>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</si>
  <si>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</si>
  <si>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</si>
  <si>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</si>
  <si>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</si>
  <si>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</si>
  <si>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</si>
  <si>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</si>
  <si>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</si>
  <si>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</si>
  <si>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</si>
  <si>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</si>
  <si>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</si>
  <si>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</si>
  <si>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</si>
  <si>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</si>
  <si>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</si>
  <si>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</si>
  <si>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</si>
  <si>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</si>
  <si>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</si>
  <si>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</si>
  <si>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</si>
  <si>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</si>
  <si>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</si>
  <si>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</si>
  <si>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</si>
  <si>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</si>
  <si>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</si>
  <si>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</si>
  <si>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</si>
  <si>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</si>
  <si>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</si>
  <si>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</si>
  <si>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</si>
  <si>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</si>
  <si>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</si>
  <si>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</si>
  <si>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</si>
  <si>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</si>
  <si>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</si>
  <si>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</si>
  <si>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</si>
  <si>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</si>
  <si>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</si>
  <si>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</si>
  <si>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</si>
  <si>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PCM-20251114-00000407</t>
  </si>
  <si>
    <t>Team at site TS</t>
  </si>
  <si>
    <t>PCM-20251114-00000448</t>
  </si>
  <si>
    <t>25-11-14 08:50:44</t>
  </si>
  <si>
    <t>ETA  30 min</t>
  </si>
  <si>
    <t>PCM-20251114-00000469</t>
  </si>
  <si>
    <t>ETA 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</si>
  <si>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</si>
  <si>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</si>
  <si>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</si>
  <si>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</si>
  <si>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</si>
  <si>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</si>
  <si>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</si>
  <si>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</si>
  <si>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</si>
  <si>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</si>
  <si>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</si>
  <si>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</si>
  <si>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</si>
  <si>
    <t>PCM-20251114-00000475</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</si>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</sst>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9" totalsRowShown="0" headerRowDxfId="64" dataDxfId="63" headerRowBorderDxfId="61" tableBorderDxfId="62">
  <autoFilter ref="A1:L10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312.45633831018495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45975.404764236111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45975.404764236111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45975.404764236111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45975.404764236111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45975.404764236111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45975.404764236111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45975.404764236111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45975.404764236111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45975.404764236111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45975.404764236111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45975.404764236111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45975.404764236111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45975.404764236111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45975.404764236111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45975.404764236111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45975.404764236111</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45975.404764236111</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45975.404764236111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45975.404764236111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45975.404764236111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45975.404764236111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45975.404764236111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45975.404764236111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45975.404764236111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45975.404764236111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45975.404764236111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45975.404764236111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45975.404764236111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45975.404764236111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45975.404764236111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45975.404764236111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45975.404764236111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45975.404764236111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45975.404764236111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45975.404764236111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45975.404764236111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45975.404764236111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45975.404764236111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45975.404764236111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45975.404764236111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45975.404764236111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45975.404764236111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45975.404764236111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45975.404764236111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45975.404764236111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45975.404764236111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45975.404764236111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45975.404764236111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45975.404764236111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45975.404764236111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45975.404764236111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45975.404764236111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45975.404764236111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45975.404764236111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45975.404764236111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45975.404764236111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45975.404764236111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45975.404764236111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45975.404764236111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45975.404764236111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45975.404764236111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45975.404764236111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45975.404764236111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45975.404764236111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45975.404764236111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45975.404764236111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45975.404764236111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45975.404764236111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45975.404764236111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45975.404764236111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45975.404764236111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45975.404764236111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45975.404764236111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45975.404764236111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45975.404764236111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45975.404764236111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45975.404764236111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45975.404764236111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45975.404764236111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45975.404764236111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45975.404764236111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45975.404764236111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45975.404764236111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45975.404764236111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45975.404764236111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45975.404764236111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45975.404764236111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45975.404764236111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45975.404764236111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45975.404764236111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45975.404764236111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45975.404764236111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45975.404764236111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45975.404764236111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45975.404764236111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45975.404764236111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45975.404764236111</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D89B69E0-B708-4B37-8B2D-5C8918EF2BE9}"/>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150.40492627314961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0.79847951389092486</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23119</v>
      </c>
      <c r="E5" s="103" t="s">
        <v>39021</v>
      </c>
      <c r="F5" s="104">
        <v>45975.335474537038</v>
      </c>
      <c r="G5" s="105">
        <f ca="1">IFERROR(NOW()-F5,"-")</f>
        <v>6.9289699073124211E-2</v>
      </c>
      <c r="H5" s="104">
        <v>45975.328460648147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45975.404764236111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45975.404764236111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45975.404764236111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45975.404764236111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45975.404764236111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45975.404764236111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45975.404764236111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45975.404764236111</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45975.404764236111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45975.404764236111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45975.404764236111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45975.404764236111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45975.404764236111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45975.404764236111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45975.404764236111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45975.404764236111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45975.404764236111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45975.404764236111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45975.404764236111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45975.404764236111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45975.404764236111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45975.404764236111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45975.404764236111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45975.404764236111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45975.404764236111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45975.404764236111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45975.404764236111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45975.404764236111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45975.404764236111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45975.404764236111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45975.404764236111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45975.404764236111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45975.404764236111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45975.404764236111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45975.404764236111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45975.404764236111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45975.404764236111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45975.404764236111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45975.404764236111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45975.404764236111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45975.404764236111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45975.404764236111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45975.404764236111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45975.404764236111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45975.404764236111</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9"/>
  <sheetViews>
    <sheetView workbookViewId="0">
      <selection activeCell="D2" sqref="D2: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19379</v>
      </c>
      <c r="E2" s="18" t="s">
        <v>39021</v>
      </c>
      <c r="F2" s="20">
        <v>45975.37394675926</v>
      </c>
      <c r="G2" s="21">
        <f t="shared" ref="G2:G64" ca="1" si="0">IFERROR(NOW()-F2,"-")</f>
        <v>3.0817476850643288E-2</v>
      </c>
      <c r="H2" s="22" t="s">
        <v>39110</v>
      </c>
      <c r="I2" s="19" t="str">
        <f>IFERROR(VLOOKUP(D2,DB!A:F,6,0),"")</f>
        <v>SCECO</v>
      </c>
      <c r="J2" s="18" t="str">
        <f>IFERROR(VLOOKUP(D2,DB!A:G,7,0),"")</f>
        <v>Dead</v>
      </c>
      <c r="K2" s="45" t="s">
        <v>39111</v>
      </c>
      <c r="L2" s="23" t="str">
        <f>IFERROR(VLOOKUP(D2,DB!A:I,9,0),"")</f>
        <v>Latis</v>
      </c>
    </row>
    <row r="3" spans="1:13" ht="15" customHeight="1">
      <c r="A3" s="19" t="s">
        <v>39112</v>
      </c>
      <c r="B3" s="61" t="str">
        <f>IFERROR(VLOOKUP(D3,DB!A:K,11,0),"")</f>
        <v>R3</v>
      </c>
      <c r="C3" s="18">
        <v>1</v>
      </c>
      <c r="D3" s="18" t="s">
        <v>20284</v>
      </c>
      <c r="E3" s="18" t="s">
        <v>39021</v>
      </c>
      <c r="F3" s="22">
        <v>45975.389050925929</v>
      </c>
      <c r="G3" s="21">
        <f t="shared" ca="1" si="0"/>
        <v>1.5713310182036366E-2</v>
      </c>
      <c r="H3" s="22">
        <v>45975.383958333332</v>
      </c>
      <c r="I3" s="19" t="str">
        <f>IFERROR(VLOOKUP(D3,DB!A:F,6,0),"")</f>
        <v>Generator-SG</v>
      </c>
      <c r="J3" s="18" t="str">
        <f>IFERROR(VLOOKUP(D3,DB!A:G,7,0),"")</f>
        <v>Vandalized</v>
      </c>
      <c r="K3" s="45" t="s">
        <v>39113</v>
      </c>
      <c r="L3" s="23" t="str">
        <f>IFERROR(VLOOKUP(D3,DB!A:I,9,0),"")</f>
        <v>Latis</v>
      </c>
    </row>
    <row r="4" spans="1:13" ht="15" customHeight="1">
      <c r="A4" s="19"/>
      <c r="B4" s="61" t="str">
        <f>IFERROR(VLOOKUP(D4,DB!A:K,11,0),"")</f>
        <v/>
      </c>
      <c r="C4" s="18"/>
      <c r="D4" s="61"/>
      <c r="E4" s="18"/>
      <c r="F4" s="20"/>
      <c r="G4" s="21">
        <f t="shared" ca="1" si="0"/>
        <v>45975.404764236111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45975.404764236111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45975.404764236111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45975.404764236111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45975.404764236111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45975.404764236111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45975.404764236111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45975.404764236111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45975.404764236111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45975.404764236111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45975.404764236111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45975.404764236111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45975.404764236111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45975.404764236111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45975.404764236111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45975.404764236111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45975.404764236111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45975.404764236111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45975.404764236111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45975.404764236111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45975.404764236111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45975.404764236111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45975.404764236111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45975.404764236111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45975.404764236111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45975.404764236111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45975.404764236111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45975.404764236111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45975.404764236111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45975.404764236111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45975.404764236111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45975.404764236111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45975.404764236111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45975.404764236111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45975.404764236111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45975.404764236111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45975.404764236111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45975.404764236111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45975.404764236111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45975.404764236111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45975.404764236111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45975.404764236111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45975.404764236111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45975.404764236111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45975.404764236111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45975.404764236111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45975.404764236111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45975.404764236111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45975.404764236111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45975.404764236111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45975.404764236111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45975.404764236111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45975.404764236111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45975.404764236111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45975.404764236111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45975.404764236111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45975.404764236111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45975.404764236111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45975.404764236111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45975.404764236111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45975.404764236111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45975.404764236111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45975.404764236111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45975.404764236111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45975.404764236111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45975.404764236111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45975.404764236111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45975.404764236111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45975.404764236111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45975.404764236111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45975.404764236111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45975.404764236111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45975.404764236111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45975.404764236111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45975.404764236111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45975.404764236111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45975.404764236111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45975.404764236111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45975.404764236111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45975.404764236111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45975.404764236111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45975.404764236111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45975.404764236111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45975.404764236111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45975.404764236111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45975.404764236111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45975.404764236111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45975.404764236111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45975.404764236111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45975.404764236111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45975.404764236111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45975.404764236111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45975.404764236111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45975.404764236111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45975.404764236111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45975.404764236111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45975.404764236111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45975.404764236111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45975.404764236111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45975.404764236111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45975.404764236111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45975.404764236111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45975.404764236111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45975.404764236111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45975.404764236111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45975.404764236111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45975.404764236111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45975.404764236111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45975.404764236111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45975.404764236111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45975.404764236111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45975.404764236111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45975.404764236111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45975.404764236111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45975.404764236111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45975.404764236111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45975.404764236111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45975.404764236111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45975.404764236111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45975.404764236111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45975.404764236111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45975.404764236111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45975.404764236111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45975.404764236111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45975.404764236111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45975.404764236111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45975.404764236111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45975.404764236111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45975.404764236111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45975.404764236111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45975.404764236111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45975.404764236111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45975.404764236111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45975.404764236111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45975.404764236111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45975.404764236111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45975.404764236111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45975.404764236111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45975.404764236111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45975.404764236111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45975.404764236111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45975.404764236111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45975.404764236111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45975.404764236111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45975.404764236111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45975.404764236111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45975.404764236111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45975.404764236111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45975.404764236111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45975.404764236111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45975.404764236111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45975.404764236111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45975.404764236111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45975.404764236111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45975.404764236111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45975.404764236111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45975.404764236111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45975.404764236111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45975.404764236111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45975.404764236111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45975.404764236111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45975.404764236111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45975.404764236111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45975.404764236111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45975.404764236111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45975.404764236111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45975.404764236111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45975.404764236111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45975.404764236111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45975.404764236111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45975.404764236111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45975.404764236111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45975.404764236111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45975.404764236111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45975.404764236111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45975.404764236111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45975.404764236111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45975.404764236111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45975.404764236111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45975.404764236111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45975.404764236111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45975.404764236111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45975.404764236111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45975.404764236111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45975.404764236111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45975.404764236111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45975.404764236111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45975.404764236111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45975.404764236111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45975.404764236111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45975.404764236111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45975.404764236111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45975.404764236111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45975.404764236111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45975.404764236111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45975.404764236111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45975.404764236111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45975.404764236111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45975.404764236111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45975.404764236111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45975.404764236111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45975.404764236111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45975.404764236111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45975.404764236111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45975.404764236111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45975.404764236111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45975.404764236111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45975.404764236111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45975.404764236111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45975.404764236111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45975.404764236111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45975.404764236111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45975.404764236111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45975.404764236111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45975.404764236111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45975.404764236111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45975.404764236111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45975.404764236111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45975.404764236111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45975.404764236111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45975.404764236111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45975.404764236111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45975.404764236111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45975.404764236111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45975.404764236111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45975.404764236111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45975.404764236111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45975.404764236111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45975.404764236111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45975.404764236111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45975.404764236111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45975.404764236111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45975.404764236111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45975.404764236111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45975.404764236111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45975.404764236111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45975.404764236111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45975.404764236111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45975.404764236111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45975.404764236111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45975.404764236111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45975.404764236111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45975.404764236111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45975.404764236111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45975.404764236111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45975.404764236111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45975.404764236111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45975.404764236111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45975.404764236111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45975.404764236111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45975.404764236111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45975.404764236111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45975.404764236111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45975.404764236111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45975.404764236111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45975.404764236111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45975.404764236111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45975.404764236111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45975.404764236111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45975.404764236111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45975.404764236111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45975.404764236111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45975.404764236111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45975.404764236111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45975.404764236111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45975.404764236111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45975.404764236111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45975.404764236111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45975.404764236111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45975.404764236111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45975.404764236111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45975.404764236111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45975.404764236111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45975.404764236111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45975.404764236111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45975.404764236111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45975.404764236111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45975.404764236111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45975.404764236111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45975.404764236111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45975.404764236111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45975.404764236111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45975.404764236111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45975.404764236111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45975.404764236111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45975.404764236111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45975.404764236111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45975.404764236111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45975.404764236111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45975.404764236111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45975.404764236111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45975.404764236111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45975.404764236111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45975.404764236111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45975.404764236111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45975.404764236111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45975.404764236111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45975.404764236111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45975.404764236111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45975.404764236111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45975.404764236111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45975.404764236111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45975.404764236111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45975.404764236111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45975.404764236111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45975.404764236111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45975.404764236111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45975.404764236111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45975.404764236111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45975.404764236111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45975.404764236111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45975.404764236111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45975.404764236111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45975.404764236111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45975.404764236111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45975.404764236111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45975.404764236111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45975.404764236111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45975.404764236111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45975.404764236111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45975.404764236111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45975.404764236111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45975.404764236111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45975.404764236111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45975.404764236111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45975.404764236111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45975.404764236111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45975.404764236111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45975.404764236111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45975.404764236111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45975.404764236111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45975.404764236111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45975.404764236111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45975.404764236111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45975.404764236111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45975.404764236111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45975.404764236111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45975.404764236111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45975.404764236111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45975.404764236111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45975.404764236111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45975.404764236111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45975.404764236111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45975.404764236111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45975.404764236111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45975.404764236111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45975.404764236111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45975.404764236111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45975.404764236111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45975.404764236111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45975.404764236111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45975.404764236111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45975.404764236111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45975.404764236111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45975.404764236111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45975.404764236111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45975.404764236111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45975.404764236111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45975.404764236111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45975.404764236111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45975.404764236111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45975.404764236111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45975.404764236111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45975.404764236111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45975.404764236111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45975.404764236111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45975.404764236111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45975.404764236111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45975.404764236111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45975.404764236111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45975.404764236111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45975.404764236111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45975.404764236111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45975.404764236111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45975.404764236111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45975.404764236111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45975.404764236111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45975.404764236111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45975.404764236111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45975.404764236111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45975.404764236111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45975.404764236111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45975.404764236111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45975.404764236111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45975.404764236111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45975.404764236111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45975.404764236111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45975.404764236111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45975.404764236111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45975.404764236111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45975.404764236111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45975.404764236111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45975.404764236111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45975.404764236111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45975.404764236111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45975.404764236111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45975.404764236111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45975.404764236111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45975.404764236111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45975.404764236111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45975.404764236111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45975.404764236111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45975.404764236111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45975.404764236111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45975.404764236111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45975.404764236111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45975.404764236111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45975.404764236111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45975.404764236111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45975.404764236111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45975.404764236111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45975.404764236111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45975.404764236111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45975.404764236111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45975.404764236111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45975.404764236111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45975.404764236111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45975.404764236111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45975.404764236111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45975.404764236111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45975.404764236111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45975.404764236111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45975.404764236111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45975.404764236111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45975.404764236111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45975.404764236111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45975.404764236111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45975.404764236111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45975.404764236111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45975.404764236111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45975.404764236111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45975.404764236111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45975.404764236111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45975.404764236111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45975.404764236111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45975.404764236111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45975.404764236111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45975.404764236111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45975.404764236111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45975.404764236111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45975.404764236111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45975.404764236111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45975.404764236111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45975.404764236111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45975.404764236111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45975.404764236111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45975.404764236111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45975.404764236111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45975.404764236111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45975.404764236111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45975.404764236111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45975.404764236111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45975.404764236111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45975.404764236111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45975.404764236111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45975.404764236111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45975.404764236111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45975.404764236111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45975.404764236111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45975.404764236111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45975.404764236111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45975.404764236111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45975.404764236111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45975.404764236111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45975.404764236111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45975.404764236111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45975.404764236111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45975.404764236111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45975.404764236111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45975.404764236111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45975.404764236111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45975.404764236111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45975.404764236111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45975.404764236111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45975.404764236111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45975.404764236111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45975.404764236111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45975.404764236111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45975.404764236111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45975.404764236111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45975.404764236111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45975.404764236111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45975.404764236111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45975.404764236111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45975.404764236111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45975.404764236111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45975.404764236111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45975.404764236111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45975.404764236111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45975.404764236111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45975.404764236111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45975.404764236111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45975.404764236111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45975.404764236111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45975.404764236111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45975.404764236111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45975.404764236111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45975.404764236111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45975.404764236111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45975.404764236111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45975.404764236111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45975.404764236111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45975.404764236111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45975.404764236111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45975.404764236111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45975.404764236111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45975.404764236111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45975.404764236111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45975.404764236111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45975.404764236111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45975.404764236111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45975.404764236111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45975.404764236111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45975.404764236111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45975.404764236111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45975.404764236111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45975.404764236111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45975.404764236111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45975.404764236111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45975.404764236111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45975.404764236111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45975.404764236111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45975.404764236111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45975.404764236111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45975.404764236111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45975.404764236111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45975.404764236111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45975.404764236111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45975.404764236111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45975.404764236111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45975.404764236111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45975.404764236111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45975.404764236111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45975.404764236111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45975.404764236111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45975.404764236111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45975.404764236111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45975.404764236111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45975.404764236111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45975.404764236111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45975.404764236111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45975.404764236111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45975.404764236111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45975.404764236111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45975.404764236111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45975.404764236111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45975.404764236111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45975.404764236111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45975.404764236111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45975.404764236111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45975.404764236111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45975.404764236111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45975.404764236111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45975.404764236111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45975.404764236111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45975.404764236111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45975.404764236111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45975.404764236111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45975.404764236111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45975.404764236111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45975.404764236111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45975.404764236111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45975.404764236111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45975.404764236111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45975.404764236111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45975.404764236111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45975.404764236111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45975.404764236111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45975.404764236111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45975.404764236111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45975.404764236111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45975.404764236111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45975.404764236111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45975.404764236111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45975.404764236111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45975.404764236111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45975.404764236111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45975.404764236111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45975.404764236111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45975.404764236111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45975.404764236111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45975.404764236111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45975.404764236111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45975.404764236111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45975.404764236111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45975.404764236111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45975.404764236111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45975.404764236111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45975.404764236111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45975.404764236111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45975.404764236111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45975.404764236111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45975.404764236111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45975.404764236111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45975.404764236111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45975.404764236111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45975.404764236111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45975.404764236111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45975.404764236111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45975.404764236111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45975.404764236111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45975.404764236111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45975.404764236111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45975.404764236111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45975.404764236111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45975.404764236111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45975.404764236111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45975.404764236111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45975.404764236111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45975.404764236111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45975.404764236111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45975.404764236111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45975.404764236111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45975.404764236111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45975.404764236111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45975.404764236111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45975.404764236111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45975.404764236111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45975.404764236111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45975.404764236111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45975.404764236111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45975.404764236111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45975.404764236111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45975.404764236111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45975.404764236111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45975.404764236111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45975.404764236111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45975.404764236111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45975.404764236111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45975.404764236111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45975.404764236111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45975.404764236111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45975.404764236111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45975.404764236111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45975.404764236111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45975.404764236111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45975.404764236111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45975.404764236111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45975.404764236111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45975.404764236111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45975.404764236111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45975.404764236111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45975.404764236111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45975.404764236111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45975.404764236111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45975.404764236111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45975.404764236111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45975.404764236111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45975.404764236111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45975.404764236111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45975.404764236111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45975.404764236111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45975.404764236111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45975.404764236111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45975.404764236111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45975.404764236111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45975.404764236111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45975.404764236111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45975.404764236111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45975.404764236111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45975.404764236111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45975.404764236111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45975.404764236111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45975.404764236111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45975.404764236111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45975.404764236111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45975.404764236111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45975.404764236111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45975.404764236111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45975.404764236111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45975.404764236111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45975.404764236111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45975.404764236111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45975.404764236111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45975.404764236111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45975.404764236111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45975.404764236111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45975.404764236111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45975.404764236111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45975.404764236111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45975.404764236111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45975.404764236111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45975.404764236111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45975.404764236111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45975.404764236111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45975.404764236111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45975.404764236111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45975.404764236111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45975.404764236111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45975.404764236111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45975.404764236111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45975.404764236111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45975.404764236111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45975.404764236111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45975.404764236111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45975.404764236111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45975.404764236111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45975.404764236111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45975.404764236111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45975.404764236111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45975.404764236111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45975.404764236111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45975.404764236111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45975.404764236111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45975.404764236111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45975.404764236111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45975.404764236111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45975.404764236111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45975.404764236111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45975.404764236111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45975.404764236111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45975.404764236111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45975.404764236111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45975.404764236111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45975.404764236111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45975.404764236111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45975.404764236111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45975.404764236111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45975.404764236111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45975.404764236111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45975.404764236111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45975.404764236111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45975.404764236111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45975.404764236111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45975.404764236111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45975.404764236111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45975.404764236111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45975.404764236111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45975.404764236111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45975.404764236111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45975.404764236111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45975.404764236111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45975.404764236111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45975.404764236111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45975.404764236111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45975.404764236111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45975.404764236111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45975.404764236111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45975.404764236111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45975.404764236111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45975.404764236111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45975.404764236111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45975.404764236111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45975.404764236111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45975.404764236111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45975.404764236111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45975.404764236111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45975.404764236111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45975.404764236111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45975.404764236111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45975.404764236111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45975.404764236111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45975.404764236111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45975.404764236111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45975.404764236111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45975.404764236111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45975.404764236111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45975.404764236111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45975.404764236111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45975.404764236111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45975.404764236111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45975.404764236111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45975.404764236111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45975.404764236111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45975.404764236111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45975.404764236111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45975.404764236111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45975.404764236111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45975.404764236111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45975.404764236111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45975.404764236111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45975.404764236111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45975.404764236111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45975.404764236111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45975.404764236111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45975.404764236111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45975.404764236111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45975.404764236111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45975.404764236111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45975.404764236111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45975.404764236111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45975.404764236111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45975.404764236111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45975.404764236111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45975.404764236111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45975.404764236111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45975.404764236111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45975.404764236111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45975.404764236111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45975.404764236111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45975.404764236111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45975.404764236111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45975.404764236111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45975.404764236111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45975.404764236111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45975.404764236111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45975.404764236111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45975.404764236111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45975.404764236111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45975.404764236111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45975.404764236111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45975.404764236111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45975.404764236111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45975.404764236111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45975.404764236111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45975.404764236111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45975.404764236111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45975.404764236111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45975.404764236111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45975.404764236111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45975.404764236111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45975.404764236111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45975.404764236111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45975.404764236111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45975.404764236111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45975.404764236111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45975.404764236111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45975.404764236111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45975.404764236111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45975.404764236111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45975.404764236111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45975.404764236111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45975.404764236111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45975.404764236111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45975.404764236111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45975.404764236111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45975.404764236111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45975.404764236111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45975.404764236111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45975.404764236111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45975.404764236111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45975.404764236111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45975.404764236111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45975.404764236111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45975.404764236111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45975.404764236111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45975.404764236111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45975.404764236111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45975.404764236111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45975.404764236111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45975.404764236111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45975.404764236111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45975.404764236111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45975.404764236111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45975.404764236111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45975.404764236111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45975.404764236111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45975.404764236111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45975.404764236111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45975.404764236111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45975.404764236111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45975.404764236111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45975.404764236111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45975.404764236111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45975.404764236111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45975.404764236111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45975.404764236111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45975.404764236111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45975.404764236111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45975.404764236111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45975.404764236111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45975.404764236111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45975.404764236111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45975.404764236111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45975.404764236111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45975.404764236111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45975.404764236111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45975.404764236111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45975.404764236111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45975.404764236111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45975.404764236111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45975.404764236111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45975.404764236111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45975.404764236111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45975.404764236111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45975.404764236111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45975.404764236111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45975.404764236111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45975.404764236111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45975.404764236111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45975.404764236111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45975.404764236111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45975.404764236111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45975.404764236111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45975.404764236111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45975.404764236111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45975.404764236111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45975.404764236111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45975.404764236111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45975.404764236111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45975.404764236111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45975.404764236111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45975.404764236111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45975.404764236111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45975.404764236111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45975.404764236111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45975.404764236111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45975.404764236111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45975.404764236111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45975.404764236111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45975.404764236111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45975.404764236111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45975.404764236111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45975.404764236111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45975.404764236111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45975.404764236111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45975.404764236111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45975.404764236111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45975.404764236111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45975.404764236111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45975.404764236111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45975.404764236111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45975.404764236111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45975.404764236111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45975.404764236111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45975.404764236111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45975.404764236111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45975.404764236111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45975.404764236111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45975.404764236111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45975.404764236111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45975.404764236111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45975.404764236111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45975.404764236111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45975.404764236111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45975.404764236111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45975.404764236111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45975.404764236111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45975.404764236111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45975.404764236111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45975.404764236111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45975.404764236111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45975.404764236111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45975.404764236111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45975.404764236111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45975.404764236111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45975.404764236111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45975.404764236111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45975.404764236111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45975.404764236111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45975.404764236111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45975.404764236111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45975.404764236111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45975.404764236111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45975.404764236111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45975.404764236111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45975.404764236111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45975.404764236111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45975.404764236111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45975.404764236111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45975.404764236111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45975.404764236111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45975.404764236111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45975.404764236111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45975.404764236111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45975.404764236111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45975.404764236111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1024" ca="1" si="15">IFERROR(NOW()-F961,"-")</f>
        <v>45975.404764236111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45975.404764236111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45975.404764236111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45975.404764236111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45975.404764236111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45975.404764236111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45975.404764236111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45975.404764236111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45975.404764236111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45975.404764236111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45975.404764236111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45975.404764236111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45975.404764236111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45975.404764236111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45975.404764236111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45975.404764236111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45975.404764236111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45975.404764236111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45975.404764236111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45975.404764236111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45975.404764236111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45975.404764236111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45975.404764236111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45975.404764236111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45975.404764236111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45975.404764236111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45975.404764236111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45975.404764236111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45975.404764236111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45975.404764236111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45975.404764236111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45975.404764236111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45975.404764236111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45975.404764236111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45975.404764236111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45975.404764236111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45975.404764236111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45975.404764236111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45975.404764236111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45975.404764236111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45975.404764236111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45975.404764236111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45975.404764236111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45975.404764236111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45975.404764236111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45975.404764236111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45975.404764236111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45975.404764236111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45975.404764236111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45975.404764236111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45975.404764236111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45975.404764236111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45975.404764236111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45975.404764236111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45975.404764236111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45975.404764236111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45975.404764236111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45975.404764236111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45975.404764236111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45975.404764236111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45975.404764236111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45975.404764236111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45975.404764236111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45975.404764236111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ref="G1025:G1039" ca="1" si="16">IFERROR(NOW()-F1025,"-")</f>
        <v>45975.404764236111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45975.404764236111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45975.404764236111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45975.404764236111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45975.404764236111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45975.404764236111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45975.404764236111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45975.404764236111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45975.404764236111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45975.404764236111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45975.404764236111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45975.404764236111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45975.404764236111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45975.404764236111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45975.404764236111</v>
      </c>
      <c r="H1039" s="22"/>
      <c r="I1039" s="19" t="str">
        <f>IFERROR(VLOOKUP(D1039,DB!A:F,6,0),"")</f>
        <v/>
      </c>
      <c r="J1039" s="18" t="str">
        <f>IFERROR(VLOOKUP(D1039,DB!A:G,7,0),"")</f>
        <v/>
      </c>
      <c r="K1039" s="45"/>
      <c r="L1039" s="23" t="str">
        <f>IFERROR(VLOOKUP(D1039,DB!A:I,9,0),"")</f>
        <v/>
      </c>
    </row>
  </sheetData>
  <dataValidations count="2">
    <dataValidation allowBlank="1" showInputMessage="1" showErrorMessage="1" sqref="E1" xr:uid="{5914219A-CB83-432D-936A-CC0CB6F3982A}"/>
    <dataValidation type="list" allowBlank="1" showInputMessage="1" showErrorMessage="1" sqref="E2:E10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B11" sqref="B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271.92404664351488</v>
      </c>
      <c r="H2" s="96">
        <v>45703.474768518521</v>
      </c>
      <c r="I2" s="96" t="str">
        <f>IFERROR(VLOOKUP(D2,DB!A:F,6,0),"")</f>
        <v>SCECO</v>
      </c>
      <c r="J2" s="96" t="str">
        <f>IFERROR(VLOOKUP(D2,DB!A:G,7,0),"")</f>
        <v>Dead</v>
      </c>
      <c r="K2" s="98" t="s">
        <v>39115</v>
      </c>
      <c r="L2" s="92" t="str">
        <f>IFERROR(VLOOKUP(D2,DB!A:I,9,0),"")</f>
        <v>Latis</v>
      </c>
    </row>
    <row r="3" spans="1:16" ht="15" customHeight="1">
      <c r="A3" s="135"/>
      <c r="B3" s="135" t="str">
        <f>IFERROR(VLOOKUP(D3,DB!A:K,11,0),"")</f>
        <v/>
      </c>
      <c r="C3" s="94"/>
      <c r="D3" s="92"/>
      <c r="E3" s="95"/>
      <c r="F3" s="96"/>
      <c r="G3" s="97">
        <f ca="1">IFERROR(NOW()-F3,"")</f>
        <v>45975.404764236111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45975.404764236111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45975.404764236111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45975.404764236111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45975.404764236111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45975.404764236111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45975.404764236111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45975.404764236111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45975.404764236111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45975.404764236111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45975.404764236111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45975.404764236111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45975.404764236111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45975.404764236111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45975.404764236111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45975.404764236111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45975.404764236111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45975.404764236111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45975.404764236111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45975.404764236111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45975.404764236111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45975.404764236111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45975.404764236111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45975.404764236111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45975.404764236111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45975.404764236111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45975.404764236111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45975.404764236111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45975.404764236111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45975.404764236111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45975.404764236111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45975.404764236111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45975.404764236111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45975.404764236111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45975.404764236111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45975.404764236111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45975.404764236111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45975.404764236111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45975.404764236111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45975.404764236111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45975.404764236111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45975.404764236111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45975.404764236111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45975.404764236111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45975.404764236111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45975.404764236111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45975.404764236111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45975.404764236111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45975.404764236111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45975.404764236111</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83.572704050922766</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49.215886921294441</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26.743653124998673</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4"/>
      <c r="G6" s="126">
        <f t="shared" ref="G6:G67" ca="1" si="2">IFERROR(NOW()-F6,"")</f>
        <v>45975.404764236111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45975.404764236111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45975.404764236111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45975.404764236111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45975.404764236111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45975.404764236111</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45975.404764236111</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45975.404764236111</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45975.404764236111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45975.404764236111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45975.404764236111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45975.404764236111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45975.404764236111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45975.404764236111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45975.404764236111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45975.404764236111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45975.404764236111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45975.404764236111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45975.404764236111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45975.404764236111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45975.404764236111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45975.404764236111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45975.404764236111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45975.404764236111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45975.404764236111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45975.404764236111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45975.404764236111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45975.404764236111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45975.404764236111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45975.404764236111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45975.404764236111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45975.404764236111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45975.404764236111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45975.404764236111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45975.404764236111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45975.404764236111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45975.404764236111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45975.404764236111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45975.404764236111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45975.404764236111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45975.404764236111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45975.404764236111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45975.404764236111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45975.404764236111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45975.404764236111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45975.404764236111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45975.404764236111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45975.404764236111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45975.404764236111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45975.404764236111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45975.404764236111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45975.404764236111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45975.404764236111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45975.404764236111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45975.404764236111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45975.404764236111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45975.404764236111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45975.404764236111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45975.404764236111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45975.404764236111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45975.404764236111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45975.404764236111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45975.404764236111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45975.404764236111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45975.404764236111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45975.404764236111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45975.404764236111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45975.404764236111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45975.404764236111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45975.404764236111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45975.404764236111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45975.404764236111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45975.404764236111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45975.404764236111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45975.404764236111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45975.404764236111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45975.404764236111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45975.404764236111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45975.404764236111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45975.404764236111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45975.404764236111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45975.404764236111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45975.404764236111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45975.404764236111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45975.404764236111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45975.404764236111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45975.404764236111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45975.404764236111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45975.404764236111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45975.404764236111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45975.404764236111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45975.404764236111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45975.404764236111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45975.404764236111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45975.404764236111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45975.404764236111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45975.404764236111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45975.404764236111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45975.404764236111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45975.404764236111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45975.404764236111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45975.404764236111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45975.404764236111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45975.404764236111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45975.404764236111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45975.404764236111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45975.404764236111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45975.404764236111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45975.404764236111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45975.404764236111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45975.404764236111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45975.404764236111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45975.404764236111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45975.404764236111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45975.404764236111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45975.404764236111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45975.404764236111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45975.404764236111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45975.404764236111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45975.404764236111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45975.404764236111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45975.404764236111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45975.404764236111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45975.404764236111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45975.404764236111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45975.404764236111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45975.404764236111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45975.404764236111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45975.404764236111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45975.404764236111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45975.404764236111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45975.404764236111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45975.404764236111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45975.404764236111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45975.404764236111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45975.404764236111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45975.404764236111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45975.404764236111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45975.404764236111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45975.404764236111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45975.404764236111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45975.404764236111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45975.404764236111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45975.404764236111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45975.404764236111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45975.404764236111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45975.404764236111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45975.404764236111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45975.404764236111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45975.404764236111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45975.404764236111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45975.404764236111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45975.404764236111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45975.404764236111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45975.404764236111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45975.404764236111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45975.404764236111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45975.404764236111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45975.404764236111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45975.404764236111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45975.404764236111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45975.404764236111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45975.404764236111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45975.404764236111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45975.404764236111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45975.404764236111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45975.404764236111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45975.404764236111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45975.404764236111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45975.404764236111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45975.404764236111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45975.404764236111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45975.404764236111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45975.404764236111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45975.404764236111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45975.404764236111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45975.404764236111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45975.404764236111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45975.404764236111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45975.404764236111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45975.404764236111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45975.404764236111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45975.404764236111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45975.404764236111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45975.404764236111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45975.404764236111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45975.404764236111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45975.404764236111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45975.404764236111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45975.404764236111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45975.404764236111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45975.404764236111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45975.404764236111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45975.404764236111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45975.404764236111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45975.404764236111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45975.404764236111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45975.404764236111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45975.404764236111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45975.404764236111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45975.404764236111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45975.404764236111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45975.404764236111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45975.404764236111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45975.404764236111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45975.404764236111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45975.404764236111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45975.404764236111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45975.404764236111</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tabSelected="1" workbookViewId="0">
      <selection activeCell="A4" sqref="A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35357</v>
      </c>
      <c r="E2" s="124" t="s">
        <v>39125</v>
      </c>
      <c r="F2" s="158">
        <v>45975.140439814815</v>
      </c>
      <c r="G2" s="75">
        <f ca="1">IFERROR(NOW()-F2,"-")</f>
        <v>0.26432442129589617</v>
      </c>
      <c r="H2" s="143">
        <v>45975.150659722225</v>
      </c>
      <c r="I2" s="141" t="str">
        <f>IFERROR(VLOOKUP(D2,DB!A:F,6,0),"")</f>
        <v>SCECO</v>
      </c>
      <c r="J2" s="141" t="str">
        <f>IFERROR(VLOOKUP(D2,DB!A:G,7,0),"")</f>
        <v>Dead</v>
      </c>
      <c r="K2" s="144" t="s">
        <v>39126</v>
      </c>
      <c r="L2" s="145" t="str">
        <f>IFERROR(VLOOKUP(D2,DB!A:I,9,0),"")</f>
        <v>Latis</v>
      </c>
    </row>
    <row r="3" spans="1:16382" ht="31.5" customHeight="1">
      <c r="A3" s="140" t="s">
        <v>39127</v>
      </c>
      <c r="B3" s="141" t="str">
        <f>IFERROR(VLOOKUP(D3,DB!A:K,11,0),"")</f>
        <v>R6</v>
      </c>
      <c r="C3" s="142">
        <v>1</v>
      </c>
      <c r="D3" s="141" t="s">
        <v>34762</v>
      </c>
      <c r="E3" s="124" t="s">
        <v>39021</v>
      </c>
      <c r="F3" s="158">
        <v>45975.39640046296</v>
      </c>
      <c r="G3" s="75">
        <f ca="1">IFERROR(NOW()-F3,"-")</f>
        <v>8.3637731513590552E-3</v>
      </c>
      <c r="H3" s="143">
        <v>45975.390636574077</v>
      </c>
      <c r="I3" s="141" t="str">
        <f>IFERROR(VLOOKUP(D3,DB!A:F,6,0),"")</f>
        <v>SCECO</v>
      </c>
      <c r="J3" s="141" t="str">
        <f>IFERROR(VLOOKUP(D3,DB!A:G,7,0),"")</f>
        <v>Vandalized</v>
      </c>
      <c r="K3" s="144" t="s">
        <v>39128</v>
      </c>
      <c r="L3" s="145" t="str">
        <f>IFERROR(VLOOKUP(D3,DB!A:I,9,0),"")</f>
        <v>Latis</v>
      </c>
    </row>
    <row r="4" spans="1:16382" ht="31.5" customHeight="1">
      <c r="A4" s="140"/>
      <c r="B4" s="141" t="str">
        <f>IFERROR(VLOOKUP(D4,DB!A:K,11,0),"")</f>
        <v/>
      </c>
      <c r="C4" s="142"/>
      <c r="D4" s="141"/>
      <c r="E4" s="124"/>
      <c r="F4" s="143"/>
      <c r="G4" s="105">
        <f t="shared" ref="G2:G36" ca="1" si="0">IFERROR(NOW()-F4,"-")</f>
        <v>45975.404764236111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45975.404764236111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45975.404764236111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45975.404764236111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45975.404764236111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45975.404764236111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45975.404764236111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45975.404764236111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45975.404764236111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45975.404764236111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45975.404764236111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45975.404764236111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45975.404764236111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45975.404764236111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45975.404764236111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45975.404764236111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45975.404764236111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45975.404764236111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45975.404764236111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45975.404764236111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45975.404764236111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45975.404764236111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45975.404764236111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45975.404764236111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45975.404764236111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45975.404764236111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45975.404764236111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45975.404764236111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45975.404764236111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45975.404764236111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45975.404764236111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45975.404764236111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45975.404764236111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45975.404764236111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45975.404764236111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45975.404764236111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45975.404764236111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45975.404764236111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45975.404764236111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45975.404764236111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45975.404764236111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45975.404764236111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45975.404764236111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45975.404764236111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45975.404764236111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45975.404764236111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45975.404764236111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45975.404764236111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45975.404764236111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45975.404764236111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45975.404764236111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45975.404764236111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45975.404764236111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45975.404764236111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45975.404764236111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45975.404764236111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45975.404764236111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45975.404764236111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45975.404764236111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45975.404764236111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45975.404764236111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45975.404764236111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45975.404764236111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45975.404764236111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45975.404764236111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45975.404764236111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45975.404764236111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45975.404764236111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45975.404764236111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45975.404764236111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45975.404764236111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45975.404764236111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45975.404764236111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45975.404764236111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45975.404764236111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45975.404764236111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45975.404764236111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45975.404764236111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45975.404764236111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45975.404764236111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45975.404764236111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45975.404764236111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45975.404764236111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45975.404764236111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45975.404764236111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45975.404764236111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45975.404764236111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45975.404764236111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45975.404764236111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45975.404764236111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45975.404764236111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45975.404764236111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45975.404764236111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45975.404764236111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45975.404764236111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45975.404764236111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45975.404764236111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45975.404764236111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45975.404764236111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45975.404764236111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45975.404764236111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45975.404764236111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45975.404764236111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45975.404764236111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45975.404764236111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45975.404764236111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45975.404764236111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45975.404764236111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45975.404764236111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45975.404764236111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45975.404764236111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45975.404764236111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45975.404764236111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45975.404764236111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45975.404764236111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45975.404764236111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45975.404764236111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45975.404764236111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45975.404764236111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45975.404764236111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45975.404764236111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45975.404764236111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45975.404764236111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45975.404764236111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45975.404764236111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45975.404764236111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45975.404764236111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45975.404764236111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45975.404764236111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45975.404764236111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45975.404764236111</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2025-11-14T06:44:04Z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