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12" documentId="120_S{2AC9BD13-BADA-5192-A53E-5A8FF88502F6}" xr6:coauthVersionLast="47" xr6:coauthVersionMax="47" xr10:uidLastSave="{2626E5AE-E97E-4C5E-8C59-33AB2F056235}"/>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<sst xmlns="http://schemas.openxmlformats.org/spreadsheetml/2006/main" count="180277" uniqueCount="39121">
  <si>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</si>
  <si>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</si>
  <si>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</si>
  <si>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</si>
  <si>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</si>
  <si>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</si>
  <si>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</si>
  <si>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</si>
  <si>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</si>
  <si>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</si>
  <si>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</si>
  <si>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</si>
  <si>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</si>
  <si>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</si>
  <si>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</si>
  <si>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</si>
  <si>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</si>
  <si>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</si>
  <si>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</si>
  <si>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</si>
  <si>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</si>
  <si>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</si>
  <si>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</si>
  <si>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</si>
  <si>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</si>
  <si>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</si>
  <si>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</si>
  <si>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</si>
  <si>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</si>
  <si>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</si>
  <si>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</si>
  <si>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</si>
  <si>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</si>
  <si>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</si>
  <si>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</si>
  <si>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</si>
  <si>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</si>
  <si>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</si>
  <si>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</si>
  <si>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</si>
  <si>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</si>
  <si>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</si>
  <si>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</si>
  <si>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</si>
  <si>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</si>
  <si>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</si>
  <si>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</si>
  <si>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</si>
  <si>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</si>
  <si>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</si>
  <si>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</si>
  <si>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</si>
  <si>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</si>
  <si>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</si>
  <si>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</si>
  <si>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</si>
  <si>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</si>
  <si>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</si>
  <si>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</si>
  <si>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</si>
  <si>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</si>
  <si>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</si>
  <si>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</si>
  <si>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</si>
  <si>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</si>
  <si>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</si>
  <si>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</si>
  <si>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</si>
  <si>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</si>
  <si>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</si>
  <si>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</si>
  <si>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</si>
  <si>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</si>
  <si>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</si>
  <si>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</si>
  <si>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</si>
  <si>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</si>
  <si>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</si>
  <si>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</si>
  <si>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</si>
  <si>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</si>
  <si>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</si>
  <si>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</si>
  <si>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</si>
  <si>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</si>
  <si>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</si>
  <si>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</si>
  <si>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</si>
  <si>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</si>
  <si>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</si>
  <si>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</si>
  <si>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</si>
  <si>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</si>
  <si>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</si>
  <si>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</si>
  <si>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</si>
  <si>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</si>
  <si>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</si>
  <si>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</si>
  <si>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</si>
  <si>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</si>
  <si>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</si>
  <si>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</si>
  <si>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</si>
  <si>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</si>
  <si>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</si>
  <si>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</si>
  <si>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</si>
  <si>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</si>
  <si>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</si>
  <si>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</si>
  <si>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</si>
  <si>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</si>
  <si>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</si>
  <si>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</si>
  <si>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</si>
  <si>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</si>
  <si>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</si>
  <si>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</si>
  <si>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</si>
  <si>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</si>
  <si>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</si>
  <si>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</si>
  <si>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</si>
  <si>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</si>
  <si>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</si>
  <si>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</si>
  <si>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</si>
  <si>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</si>
  <si>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</si>
  <si>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</si>
  <si>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</si>
  <si>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</si>
  <si>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</si>
  <si>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</si>
  <si>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</si>
  <si>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</si>
  <si>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</si>
  <si>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</si>
  <si>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</si>
  <si>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</si>
  <si>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</si>
  <si>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</si>
  <si>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</si>
  <si>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</si>
  <si>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</si>
  <si>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</si>
  <si>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</si>
  <si>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</si>
  <si>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</si>
  <si>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</si>
  <si>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</si>
  <si>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</si>
  <si>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</si>
  <si>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</si>
  <si>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</si>
  <si>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</si>
  <si>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</si>
  <si>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</si>
  <si>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</si>
  <si>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</si>
  <si>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</si>
  <si>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</si>
  <si>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</si>
  <si>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</si>
  <si>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</si>
  <si>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</si>
  <si>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</si>
  <si>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</si>
  <si>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</si>
  <si>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</si>
  <si>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</si>
  <si>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</si>
  <si>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</si>
  <si>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</si>
  <si>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</si>
  <si>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</si>
  <si>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</si>
  <si>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</si>
  <si>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</si>
  <si>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</si>
  <si>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</si>
  <si>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</si>
  <si>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</si>
  <si>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</si>
  <si>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</si>
  <si>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</si>
  <si>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</si>
  <si>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</si>
  <si>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</si>
  <si>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</si>
  <si>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</si>
  <si>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</si>
  <si>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</si>
  <si>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</si>
  <si>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</si>
  <si>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</si>
  <si>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</si>
  <si>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</si>
  <si>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</si>
  <si>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</si>
  <si>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</si>
  <si>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</si>
  <si>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</si>
  <si>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</si>
  <si>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</si>
  <si>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</si>
  <si>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</si>
  <si>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</si>
  <si>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</si>
  <si>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</si>
  <si>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</si>
  <si>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</si>
  <si>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</si>
  <si>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</si>
  <si>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</si>
  <si>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</si>
  <si>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</si>
  <si>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</si>
  <si>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</si>
  <si>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</si>
  <si>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</si>
  <si>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</si>
  <si>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</si>
  <si>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</si>
  <si>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</si>
  <si>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</si>
  <si>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</si>
  <si>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</si>
  <si>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</si>
  <si>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</si>
  <si>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</si>
  <si>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</si>
  <si>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</si>
  <si>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</si>
  <si>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</si>
  <si>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</si>
  <si>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</si>
  <si>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</si>
  <si>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</si>
  <si>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</si>
  <si>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</si>
  <si>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</si>
  <si>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</si>
  <si>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</si>
  <si>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</si>
  <si>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</si>
  <si>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</si>
  <si>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</si>
  <si>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</si>
  <si>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</si>
  <si>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</si>
  <si>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</si>
  <si>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</si>
  <si>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</si>
  <si>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</si>
  <si>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</si>
  <si>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</si>
  <si>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</si>
  <si>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</si>
  <si>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</si>
  <si>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</si>
  <si>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</si>
  <si>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</si>
  <si>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</si>
  <si>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</si>
  <si>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</si>
  <si>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</si>
  <si>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</si>
  <si>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</si>
  <si>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</si>
  <si>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</si>
  <si>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</si>
  <si>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</si>
  <si>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</si>
  <si>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</si>
  <si>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</si>
  <si>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</si>
  <si>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</si>
  <si>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</si>
  <si>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</si>
  <si>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</si>
  <si>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</si>
  <si>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</si>
  <si>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</si>
  <si>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</si>
  <si>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</si>
  <si>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</si>
  <si>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</si>
  <si>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</si>
  <si>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</si>
  <si>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</si>
  <si>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</si>
  <si>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</si>
  <si>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</si>
  <si>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</si>
  <si>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</si>
  <si>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</si>
  <si>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</si>
  <si>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</si>
  <si>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</si>
  <si>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</si>
  <si>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</si>
  <si>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</si>
  <si>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</si>
  <si>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</si>
  <si>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</si>
  <si>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</si>
  <si>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</si>
  <si>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</si>
  <si>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</si>
  <si>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</si>
  <si>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</si>
  <si>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</si>
  <si>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</si>
  <si>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</si>
  <si>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</si>
  <si>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</si>
  <si>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</si>
  <si>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</si>
  <si>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</si>
  <si>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</si>
  <si>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</si>
  <si>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</si>
  <si>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</si>
  <si>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</si>
  <si>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</si>
  <si>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</si>
  <si>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</si>
  <si>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</si>
  <si>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</si>
  <si>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</si>
  <si>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</si>
  <si>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</si>
  <si>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</si>
  <si>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</si>
  <si>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</si>
  <si>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</si>
  <si>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</si>
  <si>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</si>
  <si>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</si>
  <si>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</si>
  <si>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</si>
  <si>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</si>
  <si>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</si>
  <si>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</si>
  <si>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</si>
  <si>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</si>
  <si>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</si>
  <si>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</si>
  <si>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</si>
  <si>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</si>
  <si>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</si>
  <si>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</si>
  <si>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</si>
  <si>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</si>
  <si>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</si>
  <si>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</si>
  <si>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</si>
  <si>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</si>
  <si>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</si>
  <si>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</si>
  <si>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</si>
  <si>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</si>
  <si>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</si>
  <si>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</si>
  <si>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</si>
  <si>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</si>
  <si>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</si>
  <si>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</si>
  <si>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</si>
  <si>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</si>
  <si>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</si>
  <si>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</si>
  <si>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</si>
  <si>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</si>
  <si>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</si>
  <si>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</si>
  <si>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</si>
  <si>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</si>
  <si>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</si>
  <si>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</si>
  <si>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</si>
  <si>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</si>
  <si>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</si>
  <si>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</si>
  <si>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</si>
  <si>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</si>
  <si>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</si>
  <si>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</si>
  <si>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</si>
  <si>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</si>
  <si>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</si>
  <si>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</si>
  <si>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</si>
  <si>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</si>
  <si>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</si>
  <si>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</si>
  <si>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</si>
  <si>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</si>
  <si>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</si>
  <si>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</si>
  <si>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</si>
  <si>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</si>
  <si>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</si>
  <si>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</si>
  <si>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</si>
  <si>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</si>
  <si>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</si>
  <si>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</si>
  <si>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</si>
  <si>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</si>
  <si>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</si>
  <si>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</si>
  <si>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</si>
  <si>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</si>
  <si>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</si>
  <si>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</si>
  <si>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</si>
  <si>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</si>
  <si>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</si>
  <si>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</si>
  <si>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</si>
  <si>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</si>
  <si>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</si>
  <si>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</si>
  <si>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</si>
  <si>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</si>
  <si>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</si>
  <si>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</si>
  <si>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</si>
  <si>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</si>
  <si>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</si>
  <si>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</si>
  <si>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</si>
  <si>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</si>
  <si>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</si>
  <si>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</si>
  <si>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</si>
  <si>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</si>
  <si>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</si>
  <si>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</si>
  <si>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</si>
  <si>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</si>
  <si>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</si>
  <si>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</si>
  <si>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</si>
  <si>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</si>
  <si>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</si>
  <si>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</si>
  <si>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</si>
  <si>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</si>
  <si>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</si>
  <si>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</si>
  <si>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</si>
  <si>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</si>
  <si>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</si>
  <si>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</si>
  <si>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</si>
  <si>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</si>
  <si>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</si>
  <si>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</si>
  <si>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</si>
  <si>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</si>
  <si>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</si>
  <si>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</si>
  <si>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</si>
  <si>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</si>
  <si>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</si>
  <si>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</si>
  <si>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</si>
  <si>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</si>
  <si>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</si>
  <si>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</si>
  <si>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</si>
  <si>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</si>
  <si>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</si>
  <si>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</si>
  <si>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</si>
  <si>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</si>
  <si>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</si>
  <si>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</si>
  <si>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</si>
  <si>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</si>
  <si>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</si>
  <si>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</si>
  <si>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</si>
  <si>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</si>
  <si>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</si>
  <si>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</si>
  <si>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</si>
  <si>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</si>
  <si>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</si>
  <si>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</si>
  <si>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</si>
  <si>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</si>
  <si>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</si>
  <si>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</si>
  <si>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</si>
  <si>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</si>
  <si>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</si>
  <si>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</si>
  <si>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</si>
  <si>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</si>
  <si>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</si>
  <si>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</si>
  <si>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</si>
  <si>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</si>
  <si>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</si>
  <si>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</si>
  <si>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</si>
  <si>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</si>
  <si>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</si>
  <si>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</si>
  <si>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</si>
  <si>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</si>
  <si>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</si>
  <si>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</si>
  <si>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</si>
  <si>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</si>
  <si>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</si>
  <si>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</si>
  <si>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</si>
  <si>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</si>
  <si>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</si>
  <si>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</si>
  <si>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</si>
  <si>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</si>
  <si>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</si>
  <si>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</si>
  <si>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</si>
  <si>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</si>
  <si>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</si>
  <si>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</si>
  <si>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</si>
  <si>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</si>
  <si>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</si>
  <si>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</si>
  <si>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</si>
  <si>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</si>
  <si>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</si>
  <si>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</si>
  <si>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</si>
  <si>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</si>
  <si>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</si>
  <si>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</si>
  <si>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</si>
  <si>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</si>
  <si>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</si>
  <si>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</si>
  <si>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</si>
  <si>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</si>
  <si>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</si>
  <si>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</si>
  <si>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</si>
  <si>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</si>
  <si>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</si>
  <si>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</si>
  <si>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</si>
  <si>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</si>
  <si>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</si>
  <si>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</si>
  <si>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</si>
  <si>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</si>
  <si>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</si>
  <si>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</si>
  <si>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</si>
  <si>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</si>
  <si>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</si>
  <si>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</si>
  <si>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</si>
  <si>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</si>
  <si>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</si>
  <si>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</si>
  <si>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</si>
  <si>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</si>
  <si>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</si>
  <si>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</si>
  <si>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</si>
  <si>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</si>
  <si>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</si>
  <si>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</si>
  <si>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</si>
  <si>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</si>
  <si>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</si>
  <si>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</si>
  <si>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</si>
  <si>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</si>
  <si>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</si>
  <si>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</si>
  <si>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</si>
  <si>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</si>
  <si>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</si>
  <si>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</si>
  <si>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</si>
  <si>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</si>
  <si>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</si>
  <si>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</si>
  <si>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</si>
  <si>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</si>
  <si>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</si>
  <si>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</si>
  <si>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</si>
  <si>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</si>
  <si>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</si>
  <si>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</si>
  <si>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</si>
  <si>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</si>
  <si>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</si>
  <si>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</si>
  <si>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</si>
  <si>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</si>
  <si>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</si>
  <si>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</si>
  <si>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</si>
  <si>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</si>
  <si>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</si>
  <si>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</si>
  <si>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</si>
  <si>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</si>
  <si>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</si>
  <si>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</si>
  <si>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</si>
  <si>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</si>
  <si>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</si>
  <si>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</si>
  <si>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</si>
  <si>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</si>
  <si>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</si>
  <si>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</si>
  <si>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</si>
  <si>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</si>
  <si>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</si>
  <si>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</si>
  <si>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</si>
  <si>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</si>
  <si>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</si>
  <si>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</si>
  <si>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</si>
  <si>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</si>
  <si>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</si>
  <si>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</si>
  <si>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</si>
  <si>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</si>
  <si>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</si>
  <si>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</si>
  <si>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</si>
  <si>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</si>
  <si>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</si>
  <si>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</si>
  <si>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</si>
  <si>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</si>
  <si>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</si>
  <si>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</si>
  <si>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</si>
  <si>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</si>
  <si>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</si>
  <si>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</si>
  <si>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</si>
  <si>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</si>
  <si>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</si>
  <si>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</si>
  <si>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</si>
  <si>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</si>
  <si>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</si>
  <si>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</si>
  <si>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</si>
  <si>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</si>
  <si>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</si>
  <si>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</si>
  <si>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</si>
  <si>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</si>
  <si>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</si>
  <si>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</si>
  <si>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</si>
  <si>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</si>
  <si>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</si>
  <si>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</si>
  <si>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</si>
  <si>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</si>
  <si>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</si>
  <si>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</si>
  <si>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</si>
  <si>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</si>
  <si>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</si>
  <si>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</si>
  <si>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</si>
  <si>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</si>
  <si>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</si>
  <si>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</si>
  <si>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</si>
  <si>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</si>
  <si>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</si>
  <si>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</si>
  <si>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</si>
  <si>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</si>
  <si>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</si>
  <si>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</si>
  <si>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</si>
  <si>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</si>
  <si>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</si>
  <si>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</si>
  <si>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</si>
  <si>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</si>
  <si>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</si>
  <si>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</si>
  <si>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</si>
  <si>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</si>
  <si>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</si>
  <si>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</si>
  <si>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</si>
  <si>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</si>
  <si>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</si>
  <si>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</si>
  <si>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</si>
  <si>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</si>
  <si>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</si>
  <si>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</si>
  <si>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</si>
  <si>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</si>
  <si>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</si>
  <si>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</si>
  <si>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</si>
  <si>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</si>
  <si>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</si>
  <si>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</si>
  <si>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</si>
  <si>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</si>
  <si>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</si>
  <si>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</si>
  <si>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</si>
  <si>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</si>
  <si>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</si>
  <si>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</si>
  <si>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</si>
  <si>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</si>
  <si>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</si>
  <si>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</si>
  <si>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</si>
  <si>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</si>
  <si>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</si>
  <si>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</si>
  <si>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</si>
  <si>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</si>
  <si>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</si>
  <si>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</si>
  <si>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</si>
  <si>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</si>
  <si>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</si>
  <si>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</si>
  <si>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</si>
  <si>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</si>
  <si>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</si>
  <si>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</si>
  <si>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</si>
  <si>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</si>
  <si>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</si>
  <si>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</si>
  <si>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</si>
  <si>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</si>
  <si>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</si>
  <si>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</si>
  <si>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</si>
  <si>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</si>
  <si>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</si>
  <si>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</si>
  <si>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</si>
  <si>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</si>
  <si>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</si>
  <si>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</si>
  <si>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</si>
  <si>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</si>
  <si>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</si>
  <si>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</si>
  <si>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</si>
  <si>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</si>
  <si>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</si>
  <si>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</si>
  <si>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</si>
  <si>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</si>
  <si>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</si>
  <si>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</si>
  <si>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</si>
  <si>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</si>
  <si>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</si>
  <si>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</si>
  <si>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</si>
  <si>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</si>
  <si>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</si>
  <si>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</si>
  <si>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</si>
  <si>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</si>
  <si>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</si>
  <si>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</si>
  <si>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</si>
  <si>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</si>
  <si>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</si>
  <si>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</si>
  <si>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</si>
  <si>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</si>
  <si>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</si>
  <si>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</si>
  <si>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</si>
  <si>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</si>
  <si>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</si>
  <si>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</si>
  <si>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</si>
  <si>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</si>
  <si>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</si>
  <si>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</si>
  <si>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</si>
  <si>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</si>
  <si>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</si>
  <si>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</si>
  <si>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</si>
  <si>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</si>
  <si>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</si>
  <si>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</si>
  <si>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</si>
  <si>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</si>
  <si>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</si>
  <si>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</si>
  <si>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</si>
  <si>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</si>
  <si>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</si>
  <si>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</si>
  <si>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</si>
  <si>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</si>
  <si>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</si>
  <si>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</si>
  <si>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</si>
  <si>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</si>
  <si>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</si>
  <si>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</si>
  <si>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</si>
  <si>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</si>
  <si>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</si>
  <si>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</si>
  <si>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</si>
  <si>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</si>
  <si>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</si>
  <si>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</si>
  <si>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</si>
  <si>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</si>
  <si>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</si>
  <si>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</si>
  <si>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</si>
  <si>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</si>
  <si>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</si>
  <si>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</si>
  <si>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</si>
  <si>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</si>
  <si>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</si>
  <si>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</si>
  <si>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</si>
  <si>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</si>
  <si>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</si>
  <si>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</si>
  <si>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</si>
  <si>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</si>
  <si>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</si>
  <si>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</si>
  <si>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</si>
  <si>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</si>
  <si>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</si>
  <si>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</si>
  <si>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</si>
  <si>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</si>
  <si>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</si>
  <si>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</si>
  <si>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</si>
  <si>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</si>
  <si>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</si>
  <si>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</si>
  <si>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</si>
  <si>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</si>
  <si>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</si>
  <si>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</si>
  <si>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</si>
  <si>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</si>
  <si>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</si>
  <si>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</si>
  <si>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</si>
  <si>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</si>
  <si>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</si>
  <si>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</si>
  <si>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</si>
  <si>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</si>
  <si>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</si>
  <si>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</si>
  <si>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</si>
  <si>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</si>
  <si>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</si>
  <si>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</si>
  <si>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</si>
  <si>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</si>
  <si>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</si>
  <si>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</si>
  <si>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</si>
  <si>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</si>
  <si>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</si>
  <si>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</si>
  <si>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</si>
  <si>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</si>
  <si>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</si>
  <si>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</si>
  <si>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</si>
  <si>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</si>
  <si>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</si>
  <si>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</si>
  <si>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</si>
  <si>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</si>
  <si>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</si>
  <si>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</si>
  <si>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</si>
  <si>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</si>
  <si>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</si>
  <si>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</si>
  <si>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</si>
  <si>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</si>
  <si>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</si>
  <si>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</si>
  <si>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</si>
  <si>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</si>
  <si>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</si>
  <si>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</si>
  <si>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</si>
  <si>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</si>
  <si>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</si>
  <si>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</si>
  <si>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</si>
  <si>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</si>
  <si>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</si>
  <si>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</si>
  <si>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</si>
  <si>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</si>
  <si>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</si>
  <si>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</si>
  <si>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</si>
  <si>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</si>
  <si>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</si>
  <si>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</si>
  <si>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</si>
  <si>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</si>
  <si>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</si>
  <si>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</si>
  <si>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</si>
  <si>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</si>
  <si>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</si>
  <si>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</si>
  <si>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</si>
  <si>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</si>
  <si>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</si>
  <si>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</si>
  <si>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</si>
  <si>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</si>
  <si>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</si>
  <si>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</si>
  <si>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</si>
  <si>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</si>
  <si>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</si>
  <si>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</si>
  <si>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</si>
  <si>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</si>
  <si>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</si>
  <si>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</si>
  <si>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</si>
  <si>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</si>
  <si>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</si>
  <si>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</si>
  <si>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</si>
  <si>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</si>
  <si>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</si>
  <si>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</si>
  <si>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</si>
  <si>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</si>
  <si>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</si>
  <si>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</si>
  <si>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</si>
  <si>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</si>
  <si>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</si>
  <si>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</si>
  <si>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</si>
  <si>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</si>
  <si>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</si>
  <si>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</si>
  <si>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</si>
  <si>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</si>
  <si>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</si>
  <si>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</si>
  <si>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</si>
  <si>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</si>
  <si>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</si>
  <si>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</si>
  <si>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</si>
  <si>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</si>
  <si>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</si>
  <si>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</si>
  <si>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</si>
  <si>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</si>
  <si>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</si>
  <si>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</si>
  <si>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</si>
  <si>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</si>
  <si>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</si>
  <si>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</si>
  <si>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</si>
  <si>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</si>
  <si>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</si>
  <si>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</si>
  <si>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</si>
  <si>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</si>
  <si>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</si>
  <si>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</si>
  <si>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</si>
  <si>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</si>
  <si>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</si>
  <si>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</si>
  <si>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</si>
  <si>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</si>
  <si>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</si>
  <si>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</si>
  <si>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</si>
  <si>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</si>
  <si>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</si>
  <si>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</si>
  <si>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</si>
  <si>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</si>
  <si>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</si>
  <si>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</si>
  <si>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</si>
  <si>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</si>
  <si>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</si>
  <si>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</si>
  <si>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</si>
  <si>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</si>
  <si>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</si>
  <si>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</si>
  <si>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</si>
  <si>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</si>
  <si>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</si>
  <si>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</si>
  <si>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</si>
  <si>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</si>
  <si>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</si>
  <si>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</si>
  <si>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</si>
  <si>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</si>
  <si>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</si>
  <si>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</si>
  <si>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</si>
  <si>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</si>
  <si>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</si>
  <si>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</si>
  <si>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</si>
  <si>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</si>
  <si>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</si>
  <si>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</si>
  <si>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</si>
  <si>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</si>
  <si>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</si>
  <si>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</si>
  <si>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</si>
  <si>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</si>
  <si>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</si>
  <si>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</si>
  <si>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</si>
  <si>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</si>
  <si>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</si>
  <si>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</si>
  <si>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</si>
  <si>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</si>
  <si>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</si>
  <si>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</si>
  <si>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</si>
  <si>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</si>
  <si>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</si>
  <si>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</si>
  <si>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</si>
  <si>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</si>
  <si>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</si>
  <si>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</si>
  <si>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</si>
  <si>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</si>
  <si>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</si>
  <si>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</si>
  <si>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</si>
  <si>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</si>
  <si>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</si>
  <si>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</si>
  <si>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</si>
  <si>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</si>
  <si>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</si>
  <si>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</si>
  <si>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</si>
  <si>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</si>
  <si>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</si>
  <si>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</si>
  <si>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</si>
  <si>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</si>
  <si>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</si>
  <si>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</si>
  <si>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</si>
  <si>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</si>
  <si>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</si>
  <si>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</si>
  <si>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</si>
  <si>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</si>
  <si>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</si>
  <si>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</si>
  <si>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</si>
  <si>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</si>
  <si>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</si>
  <si>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</si>
  <si>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</si>
  <si>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</si>
  <si>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</si>
  <si>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</si>
  <si>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</si>
  <si>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</si>
  <si>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</si>
  <si>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</si>
  <si>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</si>
  <si>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</si>
  <si>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</si>
  <si>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</si>
  <si>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</si>
  <si>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</si>
  <si>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</si>
  <si>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</si>
  <si>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</si>
  <si>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</si>
  <si>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</si>
  <si>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</si>
  <si>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</si>
  <si>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</si>
  <si>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</si>
  <si>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</si>
  <si>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</si>
  <si>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</si>
  <si>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</si>
  <si>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</si>
  <si>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</si>
  <si>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</si>
  <si>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</si>
  <si>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</si>
  <si>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</si>
  <si>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</si>
  <si>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</si>
  <si>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</si>
  <si>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</si>
  <si>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</si>
  <si>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</si>
  <si>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</si>
  <si>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</si>
  <si>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</si>
  <si>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</si>
  <si>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</si>
  <si>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</si>
  <si>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</si>
  <si>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</si>
  <si>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</si>
  <si>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</si>
  <si>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</si>
  <si>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</si>
  <si>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</si>
  <si>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</si>
  <si>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</si>
  <si>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</si>
  <si>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</si>
  <si>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</si>
  <si>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</si>
  <si>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</si>
  <si>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</si>
  <si>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</si>
  <si>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</si>
  <si>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</si>
  <si>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</si>
  <si>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</si>
  <si>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</si>
  <si>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</si>
  <si>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</si>
  <si>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</si>
  <si>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</si>
  <si>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</si>
  <si>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</si>
  <si>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</si>
  <si>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</si>
  <si>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</si>
  <si>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</si>
  <si>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</si>
  <si>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</si>
  <si>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</si>
  <si>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</si>
  <si>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</si>
  <si>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</si>
  <si>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</si>
  <si>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</si>
  <si>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</si>
  <si>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</si>
  <si>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</si>
  <si>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</si>
  <si>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</si>
  <si>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</si>
  <si>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</si>
  <si>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</si>
  <si>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</si>
  <si>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</si>
  <si>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</si>
  <si>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</si>
  <si>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</si>
  <si>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</si>
  <si>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</si>
  <si>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</si>
  <si>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</si>
  <si>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</si>
  <si>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</si>
  <si>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</si>
  <si>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</si>
  <si>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</si>
  <si>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</si>
  <si>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</si>
  <si>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</si>
  <si>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</si>
  <si>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</si>
  <si>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</si>
  <si>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</si>
  <si>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</si>
  <si>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</si>
  <si>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</si>
  <si>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</si>
  <si>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</si>
  <si>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</si>
  <si>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</si>
  <si>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</si>
  <si>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</si>
  <si>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</si>
  <si>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</si>
  <si>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</si>
  <si>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</si>
  <si>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</si>
  <si>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</si>
  <si>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</si>
  <si>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</si>
  <si>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</si>
  <si>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</si>
  <si>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</si>
  <si>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</si>
  <si>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</si>
  <si>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</si>
  <si>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</si>
  <si>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</si>
  <si>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</si>
  <si>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</si>
  <si>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</si>
  <si>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</si>
  <si>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</si>
  <si>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</si>
  <si>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</si>
  <si>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</si>
  <si>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</si>
  <si>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</si>
  <si>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</si>
  <si>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</si>
  <si>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</si>
  <si>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</si>
  <si>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</si>
  <si>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</si>
  <si>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</si>
  <si>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</si>
  <si>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</si>
  <si>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</si>
  <si>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</si>
  <si>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</si>
  <si>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</si>
  <si>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</si>
  <si>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</si>
  <si>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</si>
  <si>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</si>
  <si>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</si>
  <si>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</si>
  <si>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</si>
  <si>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</si>
  <si>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</si>
  <si>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</si>
  <si>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</si>
  <si>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</si>
  <si>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</si>
  <si>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</si>
  <si>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</si>
  <si>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</si>
  <si>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</si>
  <si>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</si>
  <si>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</si>
  <si>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</si>
  <si>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</si>
  <si>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</si>
  <si>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</si>
  <si>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</si>
  <si>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</si>
  <si>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</si>
  <si>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</si>
  <si>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</si>
  <si>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</si>
  <si>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</si>
  <si>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</si>
  <si>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</si>
  <si>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</si>
  <si>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</si>
  <si>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</si>
  <si>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</si>
  <si>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</si>
  <si>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</si>
  <si>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</si>
  <si>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</si>
  <si>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</si>
  <si>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</si>
  <si>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</si>
  <si>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</si>
  <si>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</si>
  <si>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</si>
  <si>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</si>
  <si>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</si>
  <si>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</si>
  <si>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</si>
  <si>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</si>
  <si>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</si>
  <si>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</si>
  <si>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</si>
  <si>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</si>
  <si>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</si>
  <si>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</si>
  <si>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</si>
  <si>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</si>
  <si>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</si>
  <si>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</si>
  <si>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</si>
  <si>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</si>
  <si>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</si>
  <si>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</si>
  <si>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</si>
  <si>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</si>
  <si>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</si>
  <si>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</si>
  <si>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</si>
  <si>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</si>
  <si>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</si>
  <si>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</si>
  <si>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</si>
  <si>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</si>
  <si>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</si>
  <si>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</si>
  <si>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</si>
  <si>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</si>
  <si>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</si>
  <si>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</si>
  <si>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</si>
  <si>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</si>
  <si>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</si>
  <si>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</si>
  <si>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</si>
  <si>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</si>
  <si>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</si>
  <si>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</si>
  <si>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</si>
  <si>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</si>
  <si>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</si>
  <si>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</si>
  <si>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</si>
  <si>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</si>
  <si>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</si>
  <si>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</si>
  <si>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</si>
  <si>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</si>
  <si>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</si>
  <si>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</si>
  <si>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</si>
  <si>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</si>
  <si>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</si>
  <si>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</si>
  <si>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</si>
  <si>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</si>
  <si>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</si>
  <si>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</si>
  <si>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</si>
  <si>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</si>
  <si>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</si>
  <si>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</si>
  <si>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</si>
  <si>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</si>
  <si>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</si>
  <si>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</si>
  <si>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</si>
  <si>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</si>
  <si>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</si>
  <si>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</si>
  <si>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</si>
  <si>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</si>
  <si>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</si>
  <si>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</si>
  <si>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</si>
  <si>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</si>
  <si>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</si>
  <si>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</si>
  <si>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</si>
  <si>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</si>
  <si>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</si>
  <si>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</si>
  <si>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</si>
  <si>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</si>
  <si>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</si>
  <si>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</si>
  <si>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</si>
  <si>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</si>
  <si>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</si>
  <si>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</si>
  <si>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</si>
  <si>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</si>
  <si>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</si>
  <si>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</si>
  <si>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</si>
  <si>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</si>
  <si>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</si>
  <si>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</si>
  <si>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</si>
  <si>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</si>
  <si>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</si>
  <si>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</si>
  <si>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</si>
  <si>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</si>
  <si>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</si>
  <si>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</si>
  <si>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</si>
  <si>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</si>
  <si>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</si>
  <si>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</si>
  <si>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</si>
  <si>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</si>
  <si>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</si>
  <si>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</si>
  <si>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</si>
  <si>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</si>
  <si>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</si>
  <si>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</si>
  <si>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</si>
  <si>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</si>
  <si>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</si>
  <si>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</si>
  <si>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</si>
  <si>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</si>
  <si>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</si>
  <si>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</si>
  <si>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</si>
  <si>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</si>
  <si>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</si>
  <si>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</si>
  <si>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</si>
  <si>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</si>
  <si>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</si>
  <si>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</si>
  <si>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</si>
  <si>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</si>
  <si>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</si>
  <si>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</si>
  <si>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</si>
  <si>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</si>
  <si>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</si>
  <si>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</si>
  <si>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</si>
  <si>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</si>
  <si>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</si>
  <si>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</si>
  <si>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</si>
  <si>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</si>
  <si>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</si>
  <si>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</si>
  <si>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</si>
  <si>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</si>
  <si>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</si>
  <si>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</si>
  <si>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</si>
  <si>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</si>
  <si>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</si>
  <si>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</si>
  <si>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</si>
  <si>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</si>
  <si>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</si>
  <si>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</si>
  <si>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</si>
  <si>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</si>
  <si>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</si>
  <si>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</si>
  <si>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</si>
  <si>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</si>
  <si>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</si>
  <si>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</si>
  <si>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</si>
  <si>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</si>
  <si>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</si>
  <si>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</si>
  <si>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</si>
  <si>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</si>
  <si>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</si>
  <si>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</si>
  <si>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</si>
  <si>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</si>
  <si>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</si>
  <si>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</si>
  <si>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</si>
  <si>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</si>
  <si>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</si>
  <si>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</si>
  <si>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</si>
  <si>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</si>
  <si>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</si>
  <si>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</si>
  <si>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</si>
  <si>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</si>
  <si>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</si>
  <si>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</si>
  <si>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</si>
  <si>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</si>
  <si>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</si>
  <si>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</si>
  <si>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</si>
  <si>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</si>
  <si>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</si>
  <si>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</si>
  <si>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</si>
  <si>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</si>
  <si>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</si>
  <si>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</si>
  <si>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</si>
  <si>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</si>
  <si>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</si>
  <si>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</si>
  <si>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</si>
  <si>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</si>
  <si>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</si>
  <si>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</si>
  <si>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</si>
  <si>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</si>
  <si>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</si>
  <si>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</si>
  <si>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</si>
  <si>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</si>
  <si>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</si>
  <si>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</si>
  <si>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</si>
  <si>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</si>
  <si>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</si>
  <si>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</si>
  <si>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</si>
  <si>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</si>
  <si>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</si>
  <si>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</si>
  <si>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</si>
  <si>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</si>
  <si>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</si>
  <si>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</si>
  <si>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</si>
  <si>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</si>
  <si>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</si>
  <si>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</si>
  <si>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</si>
  <si>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</si>
  <si>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</si>
  <si>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</si>
  <si>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</si>
  <si>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</si>
  <si>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</si>
  <si>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</si>
  <si>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</si>
  <si>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</si>
  <si>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</si>
  <si>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</si>
  <si>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</si>
  <si>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</si>
  <si>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</si>
  <si>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</si>
  <si>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</si>
  <si>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</si>
  <si>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</si>
  <si>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</si>
  <si>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</si>
  <si>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</si>
  <si>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</si>
  <si>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</si>
  <si>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</si>
  <si>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</si>
  <si>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</si>
  <si>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</si>
  <si>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</si>
  <si>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</si>
  <si>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</si>
  <si>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</si>
  <si>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</si>
  <si>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</si>
  <si>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</si>
  <si>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</si>
  <si>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</si>
  <si>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</si>
  <si>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</si>
  <si>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</si>
  <si>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</si>
  <si>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</si>
  <si>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</si>
  <si>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</si>
  <si>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</si>
  <si>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</si>
  <si>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</si>
  <si>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</si>
  <si>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</si>
  <si>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</si>
  <si>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</si>
  <si>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</si>
  <si>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</si>
  <si>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</si>
  <si>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</si>
  <si>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</si>
  <si>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</si>
  <si>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</si>
  <si>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</si>
  <si>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</si>
  <si>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</si>
  <si>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</si>
  <si>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</si>
  <si>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</si>
  <si>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</si>
  <si>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</si>
  <si>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</si>
  <si>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</si>
  <si>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</si>
  <si>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</si>
  <si>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</si>
  <si>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</si>
  <si>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</si>
  <si>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</si>
  <si>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</si>
  <si>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</si>
  <si>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</si>
  <si>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</si>
  <si>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</si>
  <si>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</si>
  <si>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</si>
  <si>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</si>
  <si>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</si>
  <si>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</si>
  <si>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</si>
  <si>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</si>
  <si>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</si>
  <si>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</si>
  <si>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</si>
  <si>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</si>
  <si>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</si>
  <si>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</si>
  <si>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</si>
  <si>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</si>
  <si>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</si>
  <si>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</si>
  <si>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</si>
  <si>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</si>
  <si>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</si>
  <si>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</si>
  <si>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</si>
  <si>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</si>
  <si>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</si>
  <si>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</si>
  <si>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</si>
  <si>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</si>
  <si>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</si>
  <si>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</si>
  <si>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</si>
  <si>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</si>
  <si>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</si>
  <si>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</si>
  <si>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</si>
  <si>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</si>
  <si>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</si>
  <si>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</si>
  <si>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</si>
  <si>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</si>
  <si>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</si>
  <si>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</si>
  <si>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</si>
  <si>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</si>
  <si>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</si>
  <si>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</si>
  <si>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</si>
  <si>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</si>
  <si>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</si>
  <si>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</si>
  <si>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</si>
  <si>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</si>
  <si>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</si>
  <si>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</si>
  <si>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</si>
  <si>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</si>
  <si>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</si>
  <si>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</si>
  <si>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</si>
  <si>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</si>
  <si>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</si>
  <si>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</si>
  <si>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</si>
  <si>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</si>
  <si>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</si>
  <si>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</si>
  <si>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</si>
  <si>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</si>
  <si>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</si>
  <si>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</si>
  <si>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</si>
  <si>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</si>
  <si>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</si>
  <si>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</si>
  <si>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</si>
  <si>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</si>
  <si>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</si>
  <si>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</si>
  <si>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</si>
  <si>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</si>
  <si>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</si>
  <si>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</si>
  <si>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</si>
  <si>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</si>
  <si>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</si>
  <si>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</si>
  <si>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</si>
  <si>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</si>
  <si>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</si>
  <si>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</si>
  <si>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</si>
  <si>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</si>
  <si>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</si>
  <si>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</si>
  <si>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</si>
  <si>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</si>
  <si>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</si>
  <si>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</si>
  <si>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</si>
  <si>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</si>
  <si>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</si>
  <si>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</si>
  <si>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</si>
  <si>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</si>
  <si>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</si>
  <si>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</si>
  <si>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</si>
  <si>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</si>
  <si>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</si>
  <si>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</si>
  <si>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</si>
  <si>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</si>
  <si>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</si>
  <si>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</si>
  <si>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</si>
  <si>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</si>
  <si>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</si>
  <si>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</si>
  <si>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</si>
  <si>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</si>
  <si>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</si>
  <si>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</si>
  <si>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</si>
  <si>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</si>
  <si>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</si>
  <si>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</si>
  <si>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</si>
  <si>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</si>
  <si>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</si>
  <si>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</si>
  <si>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</si>
  <si>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</si>
  <si>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</si>
  <si>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</si>
  <si>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</si>
  <si>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</si>
  <si>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</si>
  <si>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</si>
  <si>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</si>
  <si>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</si>
  <si>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</si>
  <si>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</si>
  <si>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</si>
  <si>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</si>
  <si>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</si>
  <si>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</si>
  <si>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</si>
  <si>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</si>
  <si>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</si>
  <si>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</si>
  <si>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</si>
  <si>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</si>
  <si>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</si>
  <si>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</si>
  <si>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</si>
  <si>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</si>
  <si>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</si>
  <si>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</si>
  <si>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</si>
  <si>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</si>
  <si>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</si>
  <si>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</si>
  <si>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</si>
  <si>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</si>
  <si>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</si>
  <si>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</si>
  <si>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</si>
  <si>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</si>
  <si>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</si>
  <si>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</si>
  <si>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</si>
  <si>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</si>
  <si>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</si>
  <si>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</si>
  <si>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</si>
  <si>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</si>
  <si>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</si>
  <si>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</si>
  <si>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</si>
  <si>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</si>
  <si>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</si>
  <si>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</si>
  <si>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</si>
  <si>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</si>
  <si>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</si>
  <si>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</si>
  <si>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</si>
  <si>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</si>
  <si>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</si>
  <si>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</si>
  <si>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</si>
  <si>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</si>
  <si>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</si>
  <si>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</si>
  <si>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</si>
  <si>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</si>
  <si>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</si>
  <si>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</si>
  <si>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</si>
  <si>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</si>
  <si>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</si>
  <si>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</si>
  <si>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</si>
  <si>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</si>
  <si>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</si>
  <si>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</si>
  <si>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</si>
  <si>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</si>
  <si>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</si>
  <si>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</si>
  <si>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</si>
  <si>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</si>
  <si>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</si>
  <si>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</si>
  <si>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</si>
  <si>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</si>
  <si>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</si>
  <si>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</si>
  <si>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</si>
  <si>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</si>
  <si>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</si>
  <si>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</si>
  <si>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</si>
  <si>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</si>
  <si>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</si>
  <si>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</si>
  <si>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</si>
  <si>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</si>
  <si>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</si>
  <si>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</si>
  <si>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</si>
  <si>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</si>
  <si>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</si>
  <si>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</si>
  <si>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</si>
  <si>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</si>
  <si>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</si>
  <si>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</si>
  <si>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</si>
  <si>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</si>
  <si>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</si>
  <si>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</si>
  <si>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</si>
  <si>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</si>
  <si>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</si>
  <si>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</si>
  <si>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</si>
  <si>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</si>
  <si>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</si>
  <si>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</si>
  <si>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</si>
  <si>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</si>
  <si>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</si>
  <si>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</si>
  <si>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</si>
  <si>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</si>
  <si>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</si>
  <si>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</si>
  <si>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</si>
  <si>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</si>
  <si>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</si>
  <si>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</si>
  <si>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</si>
  <si>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</si>
  <si>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</si>
  <si>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</si>
  <si>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</si>
  <si>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</si>
  <si>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</si>
  <si>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</si>
  <si>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</si>
  <si>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</si>
  <si>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</si>
  <si>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</si>
  <si>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</si>
  <si>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</si>
  <si>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</si>
  <si>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</si>
  <si>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</si>
  <si>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</si>
  <si>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</si>
  <si>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</si>
  <si>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</si>
  <si>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</si>
  <si>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</si>
  <si>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</si>
  <si>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</si>
  <si>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</si>
  <si>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</si>
  <si>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</si>
  <si>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</si>
  <si>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</si>
  <si>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</si>
  <si>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</si>
  <si>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</si>
  <si>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</si>
  <si>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</si>
  <si>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</si>
  <si>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</si>
  <si>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</si>
  <si>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</si>
  <si>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</si>
  <si>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</si>
  <si>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</si>
  <si>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</si>
  <si>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</si>
  <si>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</si>
  <si>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</si>
  <si>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</si>
  <si>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</si>
  <si>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</si>
  <si>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</si>
  <si>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</si>
  <si>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</si>
  <si>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</si>
  <si>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</si>
  <si>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</si>
  <si>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</si>
  <si>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</si>
  <si>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</si>
  <si>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</si>
  <si>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</si>
  <si>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</si>
  <si>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</si>
  <si>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</si>
  <si>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</si>
  <si>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</si>
  <si>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</si>
  <si>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</si>
  <si>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</si>
  <si>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</si>
  <si>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</si>
  <si>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</si>
  <si>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</si>
  <si>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</si>
  <si>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</si>
  <si>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</si>
  <si>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</si>
  <si>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</si>
  <si>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</si>
  <si>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</si>
  <si>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</si>
  <si>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</si>
  <si>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</si>
  <si>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</si>
  <si>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</si>
  <si>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</si>
  <si>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</si>
  <si>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</si>
  <si>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</si>
  <si>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</si>
  <si>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</si>
  <si>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</si>
  <si>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</si>
  <si>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</si>
  <si>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</si>
  <si>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</si>
  <si>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</si>
  <si>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</si>
  <si>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</si>
  <si>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</si>
  <si>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</si>
  <si>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</si>
  <si>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</si>
  <si>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</si>
  <si>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</si>
  <si>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</si>
  <si>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</si>
  <si>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</si>
  <si>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</si>
  <si>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</si>
  <si>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</si>
  <si>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</si>
  <si>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</si>
  <si>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</si>
  <si>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</si>
  <si>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</si>
  <si>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</si>
  <si>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</si>
  <si>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</si>
  <si>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</si>
  <si>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</si>
  <si>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</si>
  <si>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</si>
  <si>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</si>
  <si>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</si>
  <si>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</si>
  <si>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</si>
  <si>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</si>
  <si>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</si>
  <si>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</si>
  <si>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</si>
  <si>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</si>
  <si>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</si>
  <si>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</si>
  <si>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</si>
  <si>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</si>
  <si>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</si>
  <si>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</si>
  <si>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</si>
  <si>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</si>
  <si>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</si>
  <si>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</si>
  <si>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</si>
  <si>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</si>
  <si>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</si>
  <si>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</si>
  <si>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</si>
  <si>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</si>
  <si>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</si>
  <si>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</si>
  <si>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</si>
  <si>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</si>
  <si>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</si>
  <si>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</si>
  <si>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</si>
  <si>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</si>
  <si>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</si>
  <si>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</si>
  <si>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</si>
  <si>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</si>
  <si>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</si>
  <si>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</si>
  <si>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</si>
  <si>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</si>
  <si>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</si>
  <si>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</si>
  <si>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</si>
  <si>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</si>
  <si>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</si>
  <si>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</si>
  <si>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</si>
  <si>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</si>
  <si>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</si>
  <si>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</si>
  <si>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</si>
  <si>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</si>
  <si>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</si>
  <si>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</si>
  <si>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</si>
  <si>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</si>
  <si>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</si>
  <si>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</si>
  <si>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</si>
  <si>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</si>
  <si>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</si>
  <si>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</si>
  <si>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</si>
  <si>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</si>
  <si>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</si>
  <si>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</si>
  <si>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</si>
  <si>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</si>
  <si>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</si>
  <si>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</si>
  <si>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</si>
  <si>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</si>
  <si>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</si>
  <si>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</si>
  <si>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</si>
  <si>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</si>
  <si>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</si>
  <si>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</si>
  <si>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</si>
  <si>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</si>
  <si>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</si>
  <si>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</si>
  <si>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</si>
  <si>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</si>
  <si>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</si>
  <si>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</si>
  <si>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</si>
  <si>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</si>
  <si>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</si>
  <si>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</si>
  <si>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</si>
  <si>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</si>
  <si>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</si>
  <si>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</si>
  <si>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</si>
  <si>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</si>
  <si>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</si>
  <si>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</si>
  <si>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</si>
  <si>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</si>
  <si>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</si>
  <si>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</si>
  <si>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</si>
  <si>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</si>
  <si>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</si>
  <si>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</si>
  <si>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</si>
  <si>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</si>
  <si>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</si>
  <si>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</si>
  <si>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</si>
  <si>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</si>
  <si>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</si>
  <si>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</si>
  <si>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</si>
  <si>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</si>
  <si>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</si>
  <si>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</si>
  <si>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</si>
  <si>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</si>
  <si>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</si>
  <si>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</si>
  <si>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</si>
  <si>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</si>
  <si>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</si>
  <si>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</si>
  <si>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</si>
  <si>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</si>
  <si>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</si>
  <si>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</si>
  <si>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</si>
  <si>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</si>
  <si>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</si>
  <si>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</si>
  <si>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</si>
  <si>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</si>
  <si>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</si>
  <si>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</si>
  <si>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</si>
  <si>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</si>
  <si>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</si>
  <si>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</si>
  <si>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</si>
  <si>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</si>
  <si>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</si>
  <si>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</si>
  <si>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</si>
  <si>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</si>
  <si>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</si>
  <si>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</si>
  <si>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</si>
  <si>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</si>
  <si>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</si>
  <si>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</si>
  <si>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</si>
  <si>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</si>
  <si>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</si>
  <si>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</si>
  <si>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</si>
  <si>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</si>
  <si>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</si>
  <si>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</si>
  <si>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</si>
  <si>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</si>
  <si>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</si>
  <si>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</si>
  <si>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</si>
  <si>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</si>
  <si>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</si>
  <si>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</si>
  <si>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</si>
  <si>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</si>
  <si>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</si>
  <si>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</si>
  <si>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</si>
  <si>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</si>
  <si>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</si>
  <si>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</si>
  <si>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</si>
  <si>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</si>
  <si>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</si>
  <si>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</si>
  <si>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</si>
  <si>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</si>
  <si>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</si>
  <si>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</si>
  <si>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</si>
  <si>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</si>
  <si>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</si>
  <si>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</si>
  <si>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</si>
  <si>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</si>
  <si>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</si>
  <si>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</si>
  <si>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</si>
  <si>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</si>
  <si>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</si>
  <si>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</si>
  <si>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</si>
  <si>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</si>
  <si>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</si>
  <si>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</si>
  <si>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</si>
  <si>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</si>
  <si>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</si>
  <si>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</si>
  <si>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</si>
  <si>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</si>
  <si>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</si>
  <si>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</si>
  <si>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</si>
  <si>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</si>
  <si>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</si>
  <si>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</si>
  <si>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</si>
  <si>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</si>
  <si>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</si>
  <si>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</si>
  <si>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</si>
  <si>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</si>
  <si>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</si>
  <si>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</si>
  <si>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</si>
  <si>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</si>
  <si>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</si>
  <si>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</si>
  <si>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</si>
  <si>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</si>
  <si>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</si>
  <si>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</si>
  <si>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</si>
  <si>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</si>
  <si>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</si>
  <si>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</si>
  <si>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</si>
  <si>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</si>
  <si>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</si>
  <si>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</si>
  <si>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</si>
  <si>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</si>
  <si>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</si>
  <si>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</si>
  <si>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</si>
  <si>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</si>
  <si>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</si>
  <si>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</si>
  <si>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</si>
  <si>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</si>
  <si>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</si>
  <si>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</si>
  <si>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</si>
  <si>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</si>
  <si>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</si>
  <si>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</si>
  <si>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</si>
  <si>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</si>
  <si>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</si>
  <si>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</si>
  <si>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</si>
  <si>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</si>
  <si>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</si>
  <si>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</si>
  <si>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</si>
  <si>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</si>
  <si>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</si>
  <si>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</si>
  <si>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</si>
  <si>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</si>
  <si>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</si>
  <si>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</si>
  <si>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</si>
  <si>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</si>
  <si>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</si>
  <si>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</si>
  <si>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</si>
  <si>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</si>
  <si>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</si>
  <si>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</si>
  <si>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</si>
  <si>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</si>
  <si>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</si>
  <si>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</si>
  <si>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</si>
  <si>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</si>
  <si>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</si>
  <si>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</si>
  <si>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</si>
  <si>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</si>
  <si>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</si>
  <si>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</si>
  <si>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</si>
  <si>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</si>
  <si>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</si>
  <si>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</si>
  <si>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</si>
  <si>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</si>
  <si>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</si>
  <si>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</si>
  <si>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</si>
  <si>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</si>
  <si>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</si>
  <si>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</si>
  <si>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</si>
  <si>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</si>
  <si>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</si>
  <si>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</si>
  <si>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</si>
  <si>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</si>
  <si>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</si>
  <si>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</si>
  <si>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</si>
  <si>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</si>
  <si>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</si>
  <si>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</si>
  <si>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</si>
  <si>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</si>
  <si>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</si>
  <si>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</si>
  <si>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</si>
  <si>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</si>
  <si>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</si>
  <si>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</si>
  <si>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</si>
  <si>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</si>
  <si>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</si>
  <si>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</si>
  <si>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</si>
  <si>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</si>
  <si>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</si>
  <si>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</si>
  <si>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</si>
  <si>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</si>
  <si>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</si>
  <si>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</si>
  <si>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</si>
  <si>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</si>
  <si>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</si>
  <si>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</si>
  <si>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</si>
  <si>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</si>
  <si>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</si>
  <si>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</si>
  <si>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</si>
  <si>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</si>
  <si>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</si>
  <si>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</si>
  <si>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</si>
  <si>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</si>
  <si>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</si>
  <si>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</si>
  <si>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</si>
  <si>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</si>
  <si>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</si>
  <si>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</si>
  <si>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</si>
  <si>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</si>
  <si>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</si>
  <si>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</si>
  <si>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</si>
  <si>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</si>
  <si>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</si>
  <si>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</si>
  <si>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</si>
  <si>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</si>
  <si>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</si>
  <si>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</si>
  <si>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</si>
  <si>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</si>
  <si>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</si>
  <si>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</si>
  <si>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</si>
  <si>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</si>
  <si>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</si>
  <si>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</si>
  <si>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</si>
  <si>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</si>
  <si>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</si>
  <si>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</si>
  <si>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</si>
  <si>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</si>
  <si>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</si>
  <si>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</si>
  <si>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</si>
  <si>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</si>
  <si>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</si>
  <si>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</si>
  <si>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</si>
  <si>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</si>
  <si>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</si>
  <si>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</si>
  <si>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</si>
  <si>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</si>
  <si>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</si>
  <si>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</si>
  <si>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</si>
  <si>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</si>
  <si>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</si>
  <si>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</si>
  <si>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</si>
  <si>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</si>
  <si>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</si>
  <si>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</si>
  <si>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</si>
  <si>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</si>
  <si>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</si>
  <si>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</si>
  <si>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</si>
  <si>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</si>
  <si>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</si>
  <si>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</si>
  <si>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</si>
  <si>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</si>
  <si>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</si>
  <si>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</si>
  <si>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</si>
  <si>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</si>
  <si>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</si>
  <si>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</si>
  <si>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</si>
  <si>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</si>
  <si>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</si>
  <si>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</si>
  <si>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</si>
  <si>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</si>
  <si>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</si>
  <si>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</si>
  <si>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</si>
  <si>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</si>
  <si>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</si>
  <si>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</si>
  <si>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</si>
  <si>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</si>
  <si>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</si>
  <si>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</si>
  <si>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</si>
  <si>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</si>
  <si>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</si>
  <si>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</si>
  <si>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</si>
  <si>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</si>
  <si>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</si>
  <si>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</si>
  <si>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</si>
  <si>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</si>
  <si>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</si>
  <si>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</si>
  <si>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</si>
  <si>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</si>
  <si>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</si>
  <si>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</si>
  <si>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</si>
  <si>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</si>
  <si>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</si>
  <si>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</si>
  <si>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</si>
  <si>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</si>
  <si>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</si>
  <si>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</si>
  <si>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</si>
  <si>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</si>
  <si>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</si>
  <si>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</si>
  <si>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</si>
  <si>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</si>
  <si>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</si>
  <si>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</si>
  <si>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</si>
  <si>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</si>
  <si>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</si>
  <si>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</si>
  <si>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</si>
  <si>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</si>
  <si>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</si>
  <si>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</si>
  <si>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</si>
  <si>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</si>
  <si>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</si>
  <si>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</si>
  <si>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</si>
  <si>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</si>
  <si>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</si>
  <si>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</si>
  <si>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</si>
  <si>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</si>
  <si>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</si>
  <si>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</si>
  <si>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</si>
  <si>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</si>
  <si>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</si>
  <si>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</si>
  <si>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</si>
  <si>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</si>
  <si>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</si>
  <si>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</si>
  <si>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</si>
  <si>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</si>
  <si>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</si>
  <si>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</si>
  <si>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</si>
  <si>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</si>
  <si>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</si>
  <si>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</si>
  <si>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</si>
  <si>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</si>
  <si>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</si>
  <si>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</si>
  <si>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</si>
  <si>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</si>
  <si>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</si>
  <si>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</si>
  <si>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</si>
  <si>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</si>
  <si>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</si>
  <si>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</si>
  <si>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</si>
  <si>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</si>
  <si>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</si>
  <si>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</si>
  <si>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</si>
  <si>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</si>
  <si>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</si>
  <si>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</si>
  <si>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</si>
  <si>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</si>
  <si>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</si>
  <si>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</si>
  <si>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</si>
  <si>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</si>
  <si>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</si>
  <si>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</si>
  <si>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</si>
  <si>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</si>
  <si>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</si>
  <si>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</si>
  <si>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</si>
  <si>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</si>
  <si>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</si>
  <si>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</si>
  <si>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</si>
  <si>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</si>
  <si>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</si>
  <si>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</si>
  <si>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</si>
  <si>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</si>
  <si>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</si>
  <si>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</si>
  <si>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</si>
  <si>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</si>
  <si>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</si>
  <si>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</si>
  <si>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</si>
  <si>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</si>
  <si>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</si>
  <si>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</si>
  <si>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</si>
  <si>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</si>
  <si>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</si>
  <si>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</si>
  <si>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</si>
  <si>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</si>
  <si>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</si>
  <si>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</si>
  <si>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</si>
  <si>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</si>
  <si>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</si>
  <si>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</si>
  <si>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</si>
  <si>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</si>
  <si>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</si>
  <si>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</si>
  <si>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</si>
  <si>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</si>
  <si>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</si>
  <si>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</si>
  <si>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</si>
  <si>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</si>
  <si>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</si>
  <si>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</si>
  <si>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</si>
  <si>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</si>
  <si>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</si>
  <si>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</si>
  <si>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</si>
  <si>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</si>
  <si>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</si>
  <si>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</si>
  <si>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</si>
  <si>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</si>
  <si>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</si>
  <si>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</si>
  <si>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</si>
  <si>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</si>
  <si>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</si>
  <si>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</si>
  <si>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</si>
  <si>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</si>
  <si>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</si>
  <si>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</si>
  <si>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</si>
  <si>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</si>
  <si>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</si>
  <si>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</si>
  <si>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</si>
  <si>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</si>
  <si>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</si>
  <si>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</si>
  <si>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</si>
  <si>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</si>
  <si>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</si>
  <si>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</si>
  <si>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</si>
  <si>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</si>
  <si>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</si>
  <si>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</si>
  <si>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</si>
  <si>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</si>
  <si>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</si>
  <si>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</si>
  <si>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</si>
  <si>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</si>
  <si>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</si>
  <si>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</si>
  <si>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</si>
  <si>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</si>
  <si>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</si>
  <si>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</si>
  <si>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</si>
  <si>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</si>
  <si>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</si>
  <si>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</si>
  <si>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</si>
  <si>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</si>
  <si>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</si>
  <si>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</si>
  <si>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</si>
  <si>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</si>
  <si>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</si>
  <si>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</si>
  <si>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</si>
  <si>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</si>
  <si>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</si>
  <si>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</si>
  <si>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</si>
  <si>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</si>
  <si>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</si>
  <si>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</si>
  <si>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</si>
  <si>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</si>
  <si>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</si>
  <si>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</si>
  <si>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</si>
  <si>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</si>
  <si>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</si>
  <si>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</si>
  <si>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</si>
  <si>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</si>
  <si>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</si>
  <si>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</si>
  <si>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</si>
  <si>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</si>
  <si>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</si>
  <si>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</si>
  <si>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</si>
  <si>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</si>
  <si>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</si>
  <si>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</si>
  <si>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</si>
  <si>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</si>
  <si>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</si>
  <si>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</si>
  <si>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</si>
  <si>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</si>
  <si>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</si>
  <si>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</si>
  <si>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</si>
  <si>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</si>
  <si>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</si>
  <si>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</si>
  <si>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</si>
  <si>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</si>
  <si>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</si>
  <si>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</si>
  <si>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</si>
  <si>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</si>
  <si>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</si>
  <si>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</si>
  <si>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</si>
  <si>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</si>
  <si>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</si>
  <si>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</si>
  <si>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</si>
  <si>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</si>
  <si>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</si>
  <si>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</si>
  <si>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</si>
  <si>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</si>
  <si>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</si>
  <si>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</si>
  <si>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</si>
  <si>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</si>
  <si>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</si>
  <si>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</si>
  <si>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</si>
  <si>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</si>
  <si>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</si>
  <si>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</si>
  <si>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</si>
  <si>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</si>
  <si>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</si>
  <si>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</si>
  <si>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</si>
  <si>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</si>
  <si>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</si>
  <si>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</si>
  <si>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</si>
  <si>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</si>
  <si>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</si>
  <si>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</si>
  <si>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</si>
  <si>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</si>
  <si>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</si>
  <si>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</si>
  <si>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</si>
  <si>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</si>
  <si>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</si>
  <si>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</si>
  <si>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</si>
  <si>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</si>
  <si>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</si>
  <si>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</si>
  <si>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</si>
  <si>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</si>
  <si>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</si>
  <si>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</si>
  <si>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</si>
  <si>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</si>
  <si>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</si>
  <si>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</si>
  <si>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</si>
  <si>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</si>
  <si>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</si>
  <si>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</si>
  <si>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</si>
  <si>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</si>
  <si>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</si>
  <si>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</si>
  <si>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</si>
  <si>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</si>
  <si>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</si>
  <si>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</si>
  <si>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</si>
  <si>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</si>
  <si>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</si>
  <si>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</si>
  <si>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</si>
  <si>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</si>
  <si>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</si>
  <si>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</si>
  <si>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</si>
  <si>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</si>
  <si>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</si>
  <si>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</si>
  <si>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</si>
  <si>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</si>
  <si>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</si>
  <si>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</si>
  <si>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</si>
  <si>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</si>
  <si>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</si>
  <si>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</si>
  <si>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</si>
  <si>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</si>
  <si>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</si>
  <si>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</si>
  <si>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</si>
  <si>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</si>
  <si>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</si>
  <si>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</si>
  <si>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</si>
  <si>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</si>
  <si>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</si>
  <si>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</si>
  <si>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</si>
  <si>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</si>
  <si>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</si>
  <si>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</si>
  <si>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</si>
  <si>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</si>
  <si>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</si>
  <si>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</si>
  <si>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</si>
  <si>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</si>
  <si>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</si>
  <si>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</si>
  <si>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</si>
  <si>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</si>
  <si>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</si>
  <si>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</si>
  <si>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</si>
  <si>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</si>
  <si>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</si>
  <si>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</si>
  <si>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</si>
  <si>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</si>
  <si>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</si>
  <si>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</si>
  <si>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</si>
  <si>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</si>
  <si>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</si>
  <si>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</si>
  <si>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</si>
  <si>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</si>
  <si>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</si>
  <si>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</si>
  <si>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</si>
  <si>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</si>
  <si>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</si>
  <si>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</si>
  <si>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</si>
  <si>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</si>
  <si>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</si>
  <si>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</si>
  <si>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</si>
  <si>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</si>
  <si>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</si>
  <si>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</si>
  <si>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</si>
  <si>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</si>
  <si>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</si>
  <si>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</si>
  <si>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</si>
  <si>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</si>
  <si>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</si>
  <si>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</si>
  <si>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</si>
  <si>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</si>
  <si>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</si>
  <si>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</si>
  <si>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</si>
  <si>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</si>
  <si>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</si>
  <si>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</si>
  <si>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</si>
  <si>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</si>
  <si>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</si>
  <si>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</si>
  <si>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</si>
  <si>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</si>
  <si>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</si>
  <si>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</si>
  <si>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</si>
  <si>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</si>
  <si>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</si>
  <si>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</si>
  <si>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</si>
  <si>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</si>
  <si>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</si>
  <si>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</si>
  <si>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</si>
  <si>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</si>
  <si>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</si>
  <si>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</si>
  <si>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</si>
  <si>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</si>
  <si>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</si>
  <si>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</si>
  <si>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</si>
  <si>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</si>
  <si>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</si>
  <si>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</si>
  <si>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</si>
  <si>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</si>
  <si>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</si>
  <si>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</si>
  <si>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</si>
  <si>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</si>
  <si>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</si>
  <si>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</si>
  <si>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</si>
  <si>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</si>
  <si>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</si>
  <si>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</si>
  <si>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</si>
  <si>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</si>
  <si>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</si>
  <si>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</si>
  <si>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</si>
  <si>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</si>
  <si>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</si>
  <si>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</si>
  <si>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</si>
  <si>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</si>
  <si>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</si>
  <si>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</si>
  <si>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</si>
  <si>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</si>
  <si>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</si>
  <si>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</si>
  <si>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</si>
  <si>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</si>
  <si>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</si>
  <si>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</si>
  <si>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</si>
  <si>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</si>
  <si>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</si>
  <si>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</si>
  <si>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</si>
  <si>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</si>
  <si>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</si>
  <si>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</si>
  <si>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</si>
  <si>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</si>
  <si>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</si>
  <si>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</si>
  <si>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</si>
  <si>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</si>
  <si>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</si>
  <si>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</si>
  <si>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</si>
  <si>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</si>
  <si>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</si>
  <si>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</si>
  <si>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</si>
  <si>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</si>
  <si>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</si>
  <si>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</si>
  <si>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</si>
  <si>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</si>
  <si>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</si>
  <si>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</si>
  <si>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</si>
  <si>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</si>
  <si>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</si>
  <si>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</si>
  <si>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</si>
  <si>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</si>
  <si>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</si>
  <si>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</si>
  <si>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</si>
  <si>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</si>
  <si>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</si>
  <si>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</si>
  <si>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</si>
  <si>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</si>
  <si>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</si>
  <si>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</si>
  <si>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</si>
  <si>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</si>
  <si>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</si>
  <si>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</si>
  <si>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</si>
  <si>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</si>
  <si>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</si>
  <si>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</si>
  <si>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</si>
  <si>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</si>
  <si>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</si>
  <si>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</si>
  <si>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</si>
  <si>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</si>
  <si>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</si>
  <si>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</si>
  <si>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</si>
  <si>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</si>
  <si>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</si>
  <si>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</si>
  <si>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</si>
  <si>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</si>
  <si>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</si>
  <si>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</si>
  <si>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</si>
  <si>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</si>
  <si>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</si>
  <si>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</si>
  <si>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</si>
  <si>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</si>
  <si>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</si>
  <si>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</si>
  <si>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</si>
  <si>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</si>
  <si>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</si>
  <si>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</si>
  <si>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</si>
  <si>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</si>
  <si>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</si>
  <si>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</si>
  <si>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</si>
  <si>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</si>
  <si>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</si>
  <si>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</si>
  <si>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</si>
  <si>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</si>
  <si>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</si>
  <si>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</si>
  <si>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</si>
  <si>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</si>
  <si>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</si>
  <si>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</si>
  <si>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</si>
  <si>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</si>
  <si>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</si>
  <si>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</si>
  <si>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</si>
  <si>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</si>
  <si>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</si>
  <si>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</si>
  <si>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</si>
  <si>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</si>
  <si>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</si>
  <si>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</si>
  <si>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</si>
  <si>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</si>
  <si>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</si>
  <si>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</si>
  <si>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</si>
  <si>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</si>
  <si>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</si>
  <si>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</si>
  <si>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</si>
  <si>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</si>
  <si>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</si>
  <si>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</si>
  <si>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</si>
  <si>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</si>
  <si>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</si>
  <si>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</si>
  <si>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</si>
  <si>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</si>
  <si>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</si>
  <si>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</si>
  <si>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</si>
  <si>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</si>
  <si>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</si>
  <si>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</si>
  <si>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</si>
  <si>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</si>
  <si>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</si>
  <si>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</si>
  <si>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</si>
  <si>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</si>
  <si>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</si>
  <si>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</si>
  <si>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</si>
  <si>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</si>
  <si>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</si>
  <si>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</si>
  <si>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</si>
  <si>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</si>
  <si>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</si>
  <si>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</si>
  <si>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</si>
  <si>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</si>
  <si>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</si>
  <si>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</si>
  <si>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</si>
  <si>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</si>
  <si>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</si>
  <si>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</si>
  <si>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</si>
  <si>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</si>
  <si>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</si>
  <si>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</si>
  <si>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</si>
  <si>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</si>
  <si>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</si>
  <si>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</si>
  <si>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</si>
  <si>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</si>
  <si>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</si>
  <si>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</si>
  <si>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</si>
  <si>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</si>
  <si>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</si>
  <si>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</si>
  <si>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</si>
  <si>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</si>
  <si>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</si>
  <si>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</si>
  <si>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</si>
  <si>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</si>
  <si>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</si>
  <si>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</si>
  <si>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</si>
  <si>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</si>
  <si>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</si>
  <si>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</si>
  <si>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</si>
  <si>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</si>
  <si>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</si>
  <si>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</si>
  <si>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</si>
  <si>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</si>
  <si>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</si>
  <si>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</si>
  <si>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</si>
  <si>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</si>
  <si>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</si>
  <si>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</si>
  <si>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</si>
  <si>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</si>
  <si>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</si>
  <si>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</si>
  <si>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</si>
  <si>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</si>
  <si>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</si>
  <si>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</si>
  <si>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</si>
  <si>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</si>
  <si>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</si>
  <si>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</si>
  <si>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</si>
  <si>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</si>
  <si>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</si>
  <si>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</si>
  <si>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</si>
  <si>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</si>
  <si>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</si>
  <si>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</si>
  <si>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</si>
  <si>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</si>
  <si>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</si>
  <si>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</si>
  <si>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</si>
  <si>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</si>
  <si>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</si>
  <si>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</si>
  <si>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</si>
  <si>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</si>
  <si>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</si>
  <si>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</si>
  <si>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</si>
  <si>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</si>
  <si>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</si>
  <si>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</si>
  <si>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</si>
  <si>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</si>
  <si>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</si>
  <si>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</si>
  <si>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</si>
  <si>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</si>
  <si>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</si>
  <si>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</si>
  <si>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</si>
  <si>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</si>
  <si>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</si>
  <si>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</si>
  <si>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</si>
  <si>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</si>
  <si>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</si>
  <si>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</si>
  <si>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</si>
  <si>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</si>
  <si>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</si>
  <si>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</si>
  <si>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</si>
  <si>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</si>
  <si>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</si>
  <si>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</si>
  <si>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</si>
  <si>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</si>
  <si>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</si>
  <si>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</si>
  <si>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</si>
  <si>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</si>
  <si>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</si>
  <si>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</si>
  <si>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</si>
  <si>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</si>
  <si>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</si>
  <si>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</si>
  <si>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</si>
  <si>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</si>
  <si>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</si>
  <si>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</si>
  <si>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</si>
  <si>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</si>
  <si>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</si>
  <si>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</si>
  <si>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</si>
  <si>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</si>
  <si>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</si>
  <si>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</si>
  <si>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</si>
  <si>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</si>
  <si>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</si>
  <si>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</si>
  <si>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</si>
  <si>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</si>
  <si>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</si>
  <si>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</si>
  <si>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</si>
  <si>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</si>
  <si>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</si>
  <si>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</si>
  <si>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</si>
  <si>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</si>
  <si>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</si>
  <si>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</si>
  <si>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</si>
  <si>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</si>
  <si>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</si>
  <si>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</si>
  <si>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</si>
  <si>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</si>
  <si>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</si>
  <si>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</si>
  <si>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</si>
  <si>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</si>
  <si>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</si>
  <si>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</si>
  <si>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</si>
  <si>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</si>
  <si>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</si>
  <si>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</si>
  <si>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</si>
  <si>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</si>
  <si>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</si>
  <si>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</si>
  <si>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</si>
  <si>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</si>
  <si>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</si>
  <si>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</si>
  <si>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</si>
  <si>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</si>
  <si>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</si>
  <si>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</si>
  <si>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</si>
  <si>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</si>
  <si>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</si>
  <si>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</si>
  <si>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</si>
  <si>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</si>
  <si>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</si>
  <si>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</si>
  <si>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</si>
  <si>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</si>
  <si>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</si>
  <si>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</si>
  <si>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</si>
  <si>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</si>
  <si>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</si>
  <si>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</si>
  <si>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</si>
  <si>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</si>
  <si>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</si>
  <si>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</si>
  <si>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</si>
  <si>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</si>
  <si>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</si>
  <si>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</si>
  <si>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</si>
  <si>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</si>
  <si>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</si>
  <si>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</si>
  <si>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</si>
  <si>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</si>
  <si>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</si>
  <si>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</si>
  <si>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</si>
  <si>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</si>
  <si>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</si>
  <si>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</si>
  <si>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</si>
  <si>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</si>
  <si>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</si>
  <si>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</si>
  <si>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</si>
  <si>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</si>
  <si>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</si>
  <si>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</si>
  <si>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</si>
  <si>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</si>
  <si>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</si>
  <si>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</si>
  <si>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</si>
  <si>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</si>
  <si>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</si>
  <si>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</si>
  <si>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</si>
  <si>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</si>
  <si>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</si>
  <si>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</si>
  <si>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</si>
  <si>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</si>
  <si>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</si>
  <si>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</si>
  <si>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</si>
  <si>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</si>
  <si>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</si>
  <si>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</si>
  <si>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</si>
  <si>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</si>
  <si>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</si>
  <si>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</si>
  <si>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</si>
  <si>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</si>
  <si>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</si>
  <si>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</si>
  <si>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</si>
  <si>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</si>
  <si>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</si>
  <si>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</si>
  <si>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</si>
  <si>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</si>
  <si>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</si>
  <si>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</si>
  <si>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</si>
  <si>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</si>
  <si>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</si>
  <si>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</si>
  <si>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</si>
  <si>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</si>
  <si>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</si>
  <si>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</si>
  <si>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</si>
  <si>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</si>
  <si>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</si>
  <si>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</si>
  <si>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</si>
  <si>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</si>
  <si>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</si>
  <si>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</si>
  <si>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</si>
  <si>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</si>
  <si>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</si>
  <si>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</si>
  <si>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</si>
  <si>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</si>
  <si>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</si>
  <si>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</si>
  <si>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</si>
  <si>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</si>
  <si>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</si>
  <si>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</si>
  <si>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</si>
  <si>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</si>
  <si>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</si>
  <si>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</si>
  <si>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</si>
  <si>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</si>
  <si>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</si>
  <si>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</si>
  <si>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</si>
  <si>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</si>
  <si>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</si>
  <si>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</si>
  <si>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</si>
  <si>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</si>
  <si>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</si>
  <si>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</si>
  <si>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</si>
  <si>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</si>
  <si>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</si>
  <si>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</si>
  <si>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</si>
  <si>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</si>
  <si>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</si>
  <si>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</si>
  <si>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</si>
  <si>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</si>
  <si>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</si>
  <si>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</si>
  <si>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</si>
  <si>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</si>
  <si>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</si>
  <si>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</si>
  <si>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</si>
  <si>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</si>
  <si>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</si>
  <si>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</si>
  <si>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</si>
  <si>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</si>
  <si>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</si>
  <si>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</si>
  <si>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</si>
  <si>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</si>
  <si>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</si>
  <si>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</si>
  <si>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</si>
  <si>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</si>
  <si>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</si>
  <si>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</si>
  <si>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</si>
  <si>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</si>
  <si>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</si>
  <si>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</si>
  <si>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</si>
  <si>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</si>
  <si>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</si>
  <si>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</si>
  <si>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</si>
  <si>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</si>
  <si>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</si>
  <si>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</si>
  <si>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</si>
  <si>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</si>
  <si>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</si>
  <si>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</si>
  <si>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</si>
  <si>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</si>
  <si>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</si>
  <si>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</si>
  <si>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</si>
  <si>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</si>
  <si>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</si>
  <si>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</si>
  <si>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</si>
  <si>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</si>
  <si>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</si>
  <si>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</si>
  <si>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</si>
  <si>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</si>
  <si>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</si>
  <si>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</si>
  <si>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</si>
  <si>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</si>
  <si>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</si>
  <si>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</si>
  <si>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</si>
  <si>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</si>
  <si>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</si>
  <si>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</si>
  <si>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</si>
  <si>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</si>
  <si>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</si>
  <si>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</si>
  <si>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</si>
  <si>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</si>
  <si>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</si>
  <si>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</si>
  <si>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</si>
  <si>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</si>
  <si>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</si>
  <si>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</si>
  <si>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</si>
  <si>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</si>
  <si>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</si>
  <si>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</si>
  <si>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</si>
  <si>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</si>
  <si>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</si>
  <si>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</si>
  <si>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</si>
  <si>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</si>
  <si>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</si>
  <si>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</si>
  <si>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</si>
  <si>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</si>
  <si>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</si>
  <si>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</si>
  <si>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</si>
  <si>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</si>
  <si>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</si>
  <si>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</si>
  <si>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</si>
  <si>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</si>
  <si>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</si>
  <si>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</si>
  <si>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</si>
  <si>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</si>
  <si>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</si>
  <si>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</si>
  <si>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</si>
  <si>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</si>
  <si>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</si>
  <si>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</si>
  <si>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</si>
  <si>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</si>
  <si>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</si>
  <si>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</si>
  <si>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</si>
  <si>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</si>
  <si>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</si>
  <si>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</si>
  <si>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</si>
  <si>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</si>
  <si>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</si>
  <si>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</si>
  <si>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</si>
  <si>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</si>
  <si>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</si>
  <si>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</si>
  <si>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</si>
  <si>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</si>
  <si>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</si>
  <si>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</si>
  <si>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</si>
  <si>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</si>
  <si>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</si>
  <si>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</si>
  <si>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</si>
  <si>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</si>
  <si>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</si>
  <si>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</si>
  <si>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</si>
  <si>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</si>
  <si>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</si>
  <si>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</si>
  <si>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</si>
  <si>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</si>
  <si>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</si>
  <si>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</si>
  <si>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</si>
  <si>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</si>
  <si>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</si>
  <si>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</si>
  <si>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</si>
  <si>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</si>
  <si>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</si>
  <si>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</si>
  <si>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</si>
  <si>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</si>
  <si>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</si>
  <si>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</si>
  <si>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</si>
  <si>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</si>
  <si>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</si>
  <si>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</si>
  <si>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</si>
  <si>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</si>
  <si>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</si>
  <si>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</si>
  <si>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</si>
  <si>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</si>
  <si>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</si>
  <si>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</si>
  <si>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</si>
  <si>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</si>
  <si>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</si>
  <si>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</si>
  <si>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</si>
  <si>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</si>
  <si>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</si>
  <si>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</si>
  <si>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</si>
  <si>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</si>
  <si>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</si>
  <si>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</si>
  <si>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</si>
  <si>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</si>
  <si>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</si>
  <si>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</si>
  <si>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</si>
  <si>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</si>
  <si>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</si>
  <si>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</si>
  <si>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</si>
  <si>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</si>
  <si>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</si>
  <si>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</si>
  <si>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</si>
  <si>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</si>
  <si>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</si>
  <si>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</si>
  <si>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</si>
  <si>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</si>
  <si>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</si>
  <si>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</si>
  <si>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</si>
  <si>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</si>
  <si>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</si>
  <si>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</si>
  <si>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</si>
  <si>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</si>
  <si>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</si>
  <si>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</si>
  <si>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</si>
  <si>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</si>
  <si>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</si>
  <si>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</si>
  <si>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</si>
  <si>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</si>
  <si>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</si>
  <si>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</si>
  <si>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</si>
  <si>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</si>
  <si>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</si>
  <si>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</si>
  <si>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</si>
  <si>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</si>
  <si>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</si>
  <si>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</si>
  <si>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</si>
  <si>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</si>
  <si>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</si>
  <si>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</si>
  <si>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</si>
  <si>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</si>
  <si>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</si>
  <si>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</si>
  <si>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</si>
  <si>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</si>
  <si>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</si>
  <si>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</si>
  <si>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</si>
  <si>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</si>
  <si>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</si>
  <si>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</si>
  <si>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</si>
  <si>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</si>
  <si>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</si>
  <si>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</si>
  <si>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</si>
  <si>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</si>
  <si>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</si>
  <si>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</si>
  <si>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</si>
  <si>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</si>
  <si>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</si>
  <si>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</si>
  <si>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</si>
  <si>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</si>
  <si>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</si>
  <si>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</si>
  <si>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</si>
  <si>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</si>
  <si>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</si>
  <si>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</si>
  <si>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</si>
  <si>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</si>
  <si>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</si>
  <si>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</si>
  <si>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</si>
  <si>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</si>
  <si>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</si>
  <si>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</si>
  <si>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</si>
  <si>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</si>
  <si>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</si>
  <si>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</si>
  <si>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</si>
  <si>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</si>
  <si>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</si>
  <si>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</si>
  <si>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</si>
  <si>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</si>
  <si>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</si>
  <si>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</si>
  <si>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</si>
  <si>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</si>
  <si>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</si>
  <si>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</si>
  <si>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</si>
  <si>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</si>
  <si>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</si>
  <si>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</si>
  <si>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</si>
  <si>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</si>
  <si>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</si>
  <si>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</si>
  <si>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</si>
  <si>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</si>
  <si>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</si>
  <si>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</si>
  <si>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</si>
  <si>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</si>
  <si>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</si>
  <si>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</si>
  <si>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</si>
  <si>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</si>
  <si>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</si>
  <si>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</si>
  <si>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</si>
  <si>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</si>
  <si>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</si>
  <si>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</si>
  <si>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</si>
  <si>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</si>
  <si>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</si>
  <si>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</si>
  <si>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</si>
  <si>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</si>
  <si>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</si>
  <si>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</si>
  <si>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</si>
  <si>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</si>
  <si>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</si>
  <si>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</si>
  <si>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</si>
  <si>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</si>
  <si>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</si>
  <si>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</si>
  <si>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</si>
  <si>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</si>
  <si>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</si>
  <si>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</si>
  <si>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</si>
  <si>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</si>
  <si>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</si>
  <si>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</si>
  <si>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</si>
  <si>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</si>
  <si>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</si>
  <si>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</si>
  <si>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</si>
  <si>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</si>
  <si>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</si>
  <si>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</si>
  <si>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</si>
  <si>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</si>
  <si>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</si>
  <si>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</si>
  <si>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</si>
  <si>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</si>
  <si>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</si>
  <si>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</si>
  <si>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</si>
  <si>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</si>
  <si>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</si>
  <si>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</si>
  <si>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</si>
  <si>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</si>
  <si>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</si>
  <si>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</si>
  <si>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</si>
  <si>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</si>
  <si>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</si>
  <si>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</si>
  <si>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</si>
  <si>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</si>
  <si>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</si>
  <si>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</si>
  <si>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</si>
  <si>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</si>
  <si>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</si>
  <si>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</si>
  <si>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</si>
  <si>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</si>
  <si>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</si>
  <si>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</si>
  <si>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</si>
  <si>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</si>
  <si>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</si>
  <si>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</si>
  <si>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</si>
  <si>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</si>
  <si>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</si>
  <si>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</si>
  <si>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</si>
  <si>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</si>
  <si>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</si>
  <si>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</si>
  <si>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</si>
  <si>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</si>
  <si>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</si>
  <si>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</si>
  <si>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</si>
  <si>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</si>
  <si>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</si>
  <si>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</si>
  <si>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</si>
  <si>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</si>
  <si>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</si>
  <si>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</si>
  <si>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</si>
  <si>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</si>
  <si>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</si>
  <si>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</si>
  <si>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</si>
  <si>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</si>
  <si>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</si>
  <si>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</si>
  <si>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</si>
  <si>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</si>
  <si>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</si>
  <si>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</si>
  <si>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</si>
  <si>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</si>
  <si>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</si>
  <si>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</si>
  <si>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</si>
  <si>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</si>
  <si>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</si>
  <si>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</si>
  <si>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</si>
  <si>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</si>
  <si>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</si>
  <si>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</si>
  <si>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</si>
  <si>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</si>
  <si>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</si>
  <si>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</si>
  <si>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</si>
  <si>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</si>
  <si>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</si>
  <si>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</si>
  <si>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</si>
  <si>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</si>
  <si>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</si>
  <si>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</si>
  <si>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</si>
  <si>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</si>
  <si>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</si>
  <si>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</si>
  <si>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</si>
  <si>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</si>
  <si>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</si>
  <si>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</si>
  <si>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</si>
  <si>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</si>
  <si>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</si>
  <si>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</si>
  <si>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</si>
  <si>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</si>
  <si>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</si>
  <si>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</si>
  <si>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</si>
  <si>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</si>
  <si>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</si>
  <si>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</si>
  <si>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</si>
  <si>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</si>
  <si>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</si>
  <si>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</si>
  <si>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</si>
  <si>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</si>
  <si>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</si>
  <si>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</si>
  <si>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</si>
  <si>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</si>
  <si>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</si>
  <si>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</si>
  <si>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</si>
  <si>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</si>
  <si>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</si>
  <si>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</si>
  <si>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</si>
  <si>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</si>
  <si>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</si>
  <si>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</si>
  <si>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</si>
  <si>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</si>
  <si>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</si>
  <si>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</si>
  <si>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</si>
  <si>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</si>
  <si>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</si>
  <si>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</si>
  <si>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</si>
  <si>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</si>
  <si>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</si>
  <si>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</si>
  <si>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</si>
  <si>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</si>
  <si>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</si>
  <si>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</si>
  <si>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</si>
  <si>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</si>
  <si>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</si>
  <si>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</si>
  <si>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</si>
  <si>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</si>
  <si>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</si>
  <si>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</si>
  <si>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</si>
  <si>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</si>
  <si>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</si>
  <si>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</si>
  <si>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</si>
  <si>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</si>
  <si>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</si>
  <si>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</si>
  <si>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</si>
  <si>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</si>
  <si>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</si>
  <si>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</si>
  <si>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</si>
  <si>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</si>
  <si>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</si>
  <si>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</si>
  <si>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</si>
  <si>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</si>
  <si>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</si>
  <si>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</si>
  <si>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</si>
  <si>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</si>
  <si>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</si>
  <si>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</si>
  <si>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</si>
  <si>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</si>
  <si>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</si>
  <si>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</si>
  <si>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</si>
  <si>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</si>
  <si>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</si>
  <si>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</si>
  <si>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</si>
  <si>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</si>
  <si>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</si>
  <si>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</si>
  <si>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</si>
  <si>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</si>
  <si>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</si>
  <si>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</si>
  <si>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</si>
  <si>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</si>
  <si>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</si>
  <si>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</si>
  <si>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</si>
  <si>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</si>
  <si>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</si>
  <si>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</si>
  <si>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</si>
  <si>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</si>
  <si>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</si>
  <si>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</si>
  <si>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</si>
  <si>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</si>
  <si>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</si>
  <si>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</si>
  <si>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</si>
  <si>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</si>
  <si>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</si>
  <si>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</si>
  <si>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</si>
  <si>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</si>
  <si>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</si>
  <si>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</si>
  <si>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</si>
  <si>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</si>
  <si>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</si>
  <si>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</si>
  <si>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</si>
  <si>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</si>
  <si>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</si>
  <si>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</si>
  <si>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</si>
  <si>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</si>
  <si>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</si>
  <si>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</si>
  <si>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</si>
  <si>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</si>
  <si>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</si>
  <si>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</si>
  <si>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</si>
  <si>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</si>
  <si>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</si>
  <si>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</si>
  <si>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</si>
  <si>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</si>
  <si>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</si>
  <si>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</si>
  <si>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</si>
  <si>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</si>
  <si>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</si>
  <si>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</si>
  <si>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</si>
  <si>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</si>
  <si>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</si>
  <si>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</si>
  <si>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</si>
  <si>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</si>
  <si>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</si>
  <si>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</si>
  <si>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</si>
  <si>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</si>
  <si>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</si>
  <si>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</si>
  <si>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</si>
  <si>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</si>
  <si>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</si>
  <si>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</si>
  <si>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</si>
  <si>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</si>
  <si>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</si>
  <si>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</si>
  <si>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</si>
  <si>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</si>
  <si>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</si>
  <si>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</si>
  <si>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</si>
  <si>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</si>
  <si>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</si>
  <si>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</si>
  <si>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</si>
  <si>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</si>
  <si>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</si>
  <si>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</si>
  <si>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</si>
  <si>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</si>
  <si>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</si>
  <si>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</si>
  <si>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</si>
  <si>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</si>
  <si>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</si>
  <si>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</si>
  <si>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</si>
  <si>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</si>
  <si>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</si>
  <si>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</si>
  <si>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</si>
  <si>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</si>
  <si>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</si>
  <si>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</si>
  <si>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</si>
  <si>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</si>
  <si>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</si>
  <si>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</si>
  <si>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</si>
  <si>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</si>
  <si>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</si>
  <si>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</si>
  <si>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</si>
  <si>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</si>
  <si>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</si>
  <si>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</si>
  <si>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</si>
  <si>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</si>
  <si>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</si>
  <si>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</si>
  <si>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</si>
  <si>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</si>
  <si>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</si>
  <si>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</si>
  <si>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</si>
  <si>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</si>
  <si>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</si>
  <si>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</si>
  <si>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</si>
  <si>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</si>
  <si>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</si>
  <si>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</si>
  <si>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</si>
  <si>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</si>
  <si>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</si>
  <si>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</si>
  <si>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</si>
  <si>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</si>
  <si>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</si>
  <si>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</si>
  <si>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</si>
  <si>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</si>
  <si>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</si>
  <si>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</si>
  <si>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</si>
  <si>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</si>
  <si>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</si>
  <si>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</si>
  <si>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</si>
  <si>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</si>
  <si>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</si>
  <si>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</si>
  <si>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</si>
  <si>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</si>
  <si>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</si>
  <si>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</si>
  <si>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</si>
  <si>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</si>
  <si>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</si>
  <si>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</si>
  <si>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</si>
  <si>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</si>
  <si>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</si>
  <si>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</si>
  <si>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</si>
  <si>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</si>
  <si>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</si>
  <si>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</si>
  <si>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</si>
  <si>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</si>
  <si>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</si>
  <si>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</si>
  <si>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</si>
  <si>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</si>
  <si>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</si>
  <si>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</si>
  <si>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</si>
  <si>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</si>
  <si>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</si>
  <si>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</si>
  <si>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</si>
  <si>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</si>
  <si>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</si>
  <si>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</si>
  <si>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</si>
  <si>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</si>
  <si>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</si>
  <si>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</si>
  <si>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</si>
  <si>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</si>
  <si>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</si>
  <si>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</si>
  <si>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</si>
  <si>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</si>
  <si>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</si>
  <si>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</si>
  <si>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</si>
  <si>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</si>
  <si>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</si>
  <si>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</si>
  <si>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</si>
  <si>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</si>
  <si>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</si>
  <si>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</si>
  <si>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</si>
  <si>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</si>
  <si>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</si>
  <si>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</si>
  <si>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</si>
  <si>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</si>
  <si>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</si>
  <si>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</si>
  <si>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</si>
  <si>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</si>
  <si>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</si>
  <si>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</si>
  <si>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</si>
  <si>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</si>
  <si>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</si>
  <si>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</si>
  <si>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</si>
  <si>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</si>
  <si>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</si>
  <si>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</si>
  <si>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</si>
  <si>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</si>
  <si>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</si>
  <si>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</si>
  <si>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</si>
  <si>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</si>
  <si>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</si>
  <si>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</si>
  <si>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</si>
  <si>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</si>
  <si>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</si>
  <si>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</si>
  <si>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</si>
  <si>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</si>
  <si>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</si>
  <si>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</si>
  <si>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</si>
  <si>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</si>
  <si>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</si>
  <si>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</si>
  <si>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</si>
  <si>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</si>
  <si>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</si>
  <si>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</si>
  <si>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</si>
  <si>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</si>
  <si>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</si>
  <si>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</si>
  <si>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</si>
  <si>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</si>
  <si>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</si>
  <si>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</si>
  <si>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</si>
  <si>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</si>
  <si>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</si>
  <si>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</si>
  <si>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</si>
  <si>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</si>
  <si>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</si>
  <si>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</si>
  <si>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</si>
  <si>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</si>
  <si>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</si>
  <si>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</si>
  <si>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</si>
  <si>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</si>
  <si>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</si>
  <si>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</si>
  <si>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</si>
  <si>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</si>
  <si>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</si>
  <si>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</si>
  <si>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</si>
  <si>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</si>
  <si>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</si>
  <si>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</si>
  <si>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</si>
  <si>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</si>
  <si>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</si>
  <si>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</si>
  <si>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</si>
  <si>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</si>
  <si>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</si>
  <si>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</si>
  <si>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</si>
  <si>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</si>
  <si>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</si>
  <si>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</si>
  <si>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</si>
  <si>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</si>
  <si>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</si>
  <si>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</si>
  <si>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</si>
  <si>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</si>
  <si>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</si>
  <si>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</si>
  <si>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</si>
  <si>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</si>
  <si>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</si>
  <si>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</si>
  <si>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</si>
  <si>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</si>
  <si>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</si>
  <si>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</si>
  <si>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</si>
  <si>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</si>
  <si>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</si>
  <si>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</si>
  <si>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</si>
  <si>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</si>
  <si>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</si>
  <si>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</si>
  <si>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</si>
  <si>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</si>
  <si>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</si>
  <si>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</si>
  <si>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</si>
  <si>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</si>
  <si>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</si>
  <si>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</si>
  <si>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</si>
  <si>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</si>
  <si>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</si>
  <si>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</si>
  <si>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</si>
  <si>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</si>
  <si>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</si>
  <si>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</si>
  <si>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</si>
  <si>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</si>
  <si>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</si>
  <si>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</si>
  <si>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</si>
  <si>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</si>
  <si>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</si>
  <si>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</si>
  <si>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</si>
  <si>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</si>
  <si>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</si>
  <si>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</si>
  <si>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</si>
  <si>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</si>
  <si>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</si>
  <si>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</si>
  <si>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</si>
  <si>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</si>
  <si>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</si>
  <si>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</si>
  <si>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</si>
  <si>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</si>
  <si>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</si>
  <si>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</si>
  <si>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</si>
  <si>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</si>
  <si>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</si>
  <si>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</si>
  <si>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</si>
  <si>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</si>
  <si>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</si>
  <si>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</si>
  <si>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</si>
  <si>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</si>
  <si>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</si>
  <si>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</si>
  <si>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</si>
  <si>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</si>
  <si>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</si>
  <si>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</si>
  <si>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</si>
  <si>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</si>
  <si>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</si>
  <si>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</si>
  <si>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</si>
  <si>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</si>
  <si>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</si>
  <si>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</si>
  <si>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</si>
  <si>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</si>
  <si>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</si>
  <si>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</si>
  <si>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</si>
  <si>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</si>
  <si>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</si>
  <si>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</si>
  <si>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</si>
  <si>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</si>
  <si>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</si>
  <si>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</si>
  <si>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</si>
  <si>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</si>
  <si>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</si>
  <si>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</si>
  <si>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</si>
  <si>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</si>
  <si>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</si>
  <si>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</si>
  <si>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</si>
  <si>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</si>
  <si>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</si>
  <si>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</si>
  <si>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</si>
  <si>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</si>
  <si>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</si>
  <si>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</si>
  <si>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</si>
  <si>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</si>
  <si>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</si>
  <si>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</si>
  <si>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</si>
  <si>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</si>
  <si>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</si>
  <si>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</si>
  <si>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</si>
  <si>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</si>
  <si>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</si>
  <si>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</si>
  <si>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</si>
  <si>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</si>
  <si>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</si>
  <si>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</si>
  <si>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</si>
  <si>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</si>
  <si>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</si>
  <si>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</si>
  <si>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</si>
  <si>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</si>
  <si>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</si>
  <si>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</si>
  <si>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</si>
  <si>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</si>
  <si>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</si>
  <si>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</si>
  <si>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</si>
  <si>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</si>
  <si>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</si>
  <si>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</si>
  <si>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</si>
  <si>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</si>
  <si>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</si>
  <si>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</si>
  <si>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</si>
  <si>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</si>
  <si>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</si>
  <si>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</si>
  <si>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</si>
  <si>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</si>
  <si>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</si>
  <si>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</si>
  <si>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</si>
  <si>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</si>
  <si>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</si>
  <si>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</si>
  <si>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</si>
  <si>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</si>
  <si>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</si>
  <si>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</si>
  <si>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</si>
  <si>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</si>
  <si>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</si>
  <si>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</si>
  <si>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</si>
  <si>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</si>
  <si>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</si>
  <si>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</si>
  <si>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</si>
  <si>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</si>
  <si>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</si>
  <si>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</si>
  <si>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</si>
  <si>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</si>
  <si>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</si>
  <si>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</si>
  <si>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</si>
  <si>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</si>
  <si>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</si>
  <si>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</si>
  <si>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</si>
  <si>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</si>
  <si>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</si>
  <si>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</si>
  <si>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</si>
  <si>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</si>
  <si>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</si>
  <si>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</si>
  <si>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</si>
  <si>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</si>
  <si>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</si>
  <si>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</si>
  <si>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</si>
  <si>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</si>
  <si>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</si>
  <si>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</si>
  <si>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</si>
  <si>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</si>
  <si>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</si>
  <si>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</si>
  <si>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</si>
  <si>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</si>
  <si>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</si>
  <si>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</si>
  <si>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</si>
  <si>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</si>
  <si>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</si>
  <si>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</si>
  <si>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</si>
  <si>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</si>
  <si>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</si>
  <si>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</si>
  <si>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</si>
  <si>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</si>
  <si>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</si>
  <si>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</si>
  <si>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</si>
  <si>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</si>
  <si>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</si>
  <si>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</si>
  <si>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</si>
  <si>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</si>
  <si>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</si>
  <si>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</si>
  <si>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</si>
  <si>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</si>
  <si>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</si>
  <si>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</si>
  <si>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</si>
  <si>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</si>
  <si>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</si>
  <si>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</si>
  <si>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</si>
  <si>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</si>
  <si>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</si>
  <si>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</si>
  <si>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</si>
  <si>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</si>
  <si>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</si>
  <si>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</si>
  <si>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</si>
  <si>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</si>
  <si>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</si>
  <si>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</si>
  <si>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</si>
  <si>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</si>
  <si>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</si>
  <si>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</si>
  <si>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</si>
  <si>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</si>
  <si>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</si>
  <si>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</si>
  <si>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</si>
  <si>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</si>
  <si>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</si>
  <si>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</si>
  <si>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</si>
  <si>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</si>
  <si>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</si>
  <si>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</si>
  <si>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</si>
  <si>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</si>
  <si>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</si>
  <si>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</si>
  <si>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</si>
  <si>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</si>
  <si>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</si>
  <si>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</si>
  <si>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</si>
  <si>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</si>
  <si>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</si>
  <si>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</si>
  <si>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</si>
  <si>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</si>
  <si>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</si>
  <si>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</si>
  <si>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</si>
  <si>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</si>
  <si>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</si>
  <si>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</si>
  <si>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</si>
  <si>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</si>
  <si>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</si>
  <si>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</si>
  <si>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</si>
  <si>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</si>
  <si>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</si>
  <si>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</si>
  <si>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</si>
  <si>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</si>
  <si>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</si>
  <si>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</si>
  <si>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</si>
  <si>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</si>
  <si>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</si>
  <si>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</si>
  <si>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</si>
  <si>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</si>
  <si>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</si>
  <si>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</si>
  <si>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</si>
  <si>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</si>
  <si>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</si>
  <si>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</si>
  <si>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</si>
  <si>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</si>
  <si>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</si>
  <si>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</si>
  <si>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</si>
  <si>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</si>
  <si>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</si>
  <si>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</si>
  <si>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</si>
  <si>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</si>
  <si>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</si>
  <si>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</si>
  <si>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</si>
  <si>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</si>
  <si>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</si>
  <si>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</si>
  <si>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</si>
  <si>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</si>
  <si>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</si>
  <si>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</si>
  <si>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</si>
  <si>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</si>
  <si>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</si>
  <si>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</si>
  <si>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</si>
  <si>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</si>
  <si>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</si>
  <si>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</si>
  <si>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</si>
  <si>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</si>
  <si>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</si>
  <si>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</si>
  <si>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</si>
  <si>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</si>
  <si>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</si>
  <si>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</si>
  <si>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</si>
  <si>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</si>
  <si>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</si>
  <si>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</si>
  <si>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</si>
  <si>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</si>
  <si>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</si>
  <si>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</si>
  <si>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</si>
  <si>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</si>
  <si>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</si>
  <si>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</si>
  <si>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</si>
  <si>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</si>
  <si>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</si>
  <si>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</si>
  <si>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</si>
  <si>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</si>
  <si>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</si>
  <si>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</si>
  <si>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</si>
  <si>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</si>
  <si>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</si>
  <si>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</si>
  <si>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</si>
  <si>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</si>
  <si>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</si>
  <si>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</si>
  <si>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</si>
  <si>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</si>
  <si>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</si>
  <si>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</si>
  <si>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</si>
  <si>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</si>
  <si>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</si>
  <si>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</si>
  <si>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</si>
  <si>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</si>
  <si>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</si>
  <si>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</si>
  <si>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</si>
  <si>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</si>
  <si>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</si>
  <si>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</si>
  <si>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</si>
  <si>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</si>
  <si>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</si>
  <si>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</si>
  <si>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</si>
  <si>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</si>
  <si>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</si>
  <si>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</si>
  <si>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</si>
  <si>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</si>
  <si>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</si>
  <si>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</si>
  <si>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</si>
  <si>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</si>
  <si>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</si>
  <si>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</si>
  <si>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</si>
  <si>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</si>
  <si>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</si>
  <si>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</si>
  <si>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</si>
  <si>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</si>
  <si>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</si>
  <si>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</si>
  <si>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</si>
  <si>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</si>
  <si>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</si>
  <si>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</si>
  <si>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</si>
  <si>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</si>
  <si>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</si>
  <si>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</si>
  <si>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</si>
  <si>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</si>
  <si>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</si>
  <si>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</si>
  <si>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</si>
  <si>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</si>
  <si>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</si>
  <si>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</si>
  <si>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</si>
  <si>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</si>
  <si>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</si>
  <si>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</si>
  <si>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</si>
  <si>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</si>
  <si>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</si>
  <si>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</si>
  <si>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</si>
  <si>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</si>
  <si>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</si>
  <si>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</si>
  <si>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</si>
  <si>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</si>
  <si>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</si>
  <si>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</si>
  <si>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</si>
  <si>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</si>
  <si>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</si>
  <si>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</si>
  <si>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</si>
  <si>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</si>
  <si>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</si>
  <si>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</si>
  <si>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</si>
  <si>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</si>
  <si>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</si>
  <si>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</si>
  <si>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</si>
  <si>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</si>
  <si>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</si>
  <si>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</si>
  <si>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</si>
  <si>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</si>
  <si>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</si>
  <si>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</si>
  <si>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</si>
  <si>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</si>
  <si>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</si>
  <si>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</si>
  <si>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</si>
  <si>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</si>
  <si>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</si>
  <si>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</si>
  <si>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</si>
  <si>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</si>
  <si>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</si>
  <si>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</si>
  <si>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</si>
  <si>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</si>
  <si>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</si>
  <si>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</si>
  <si>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</si>
  <si>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</si>
  <si>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</si>
  <si>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</si>
  <si>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</si>
  <si>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</si>
  <si>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</si>
  <si>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</si>
  <si>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</si>
  <si>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</si>
  <si>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</si>
  <si>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</si>
  <si>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</si>
  <si>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</si>
  <si>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</si>
  <si>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</si>
  <si>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</si>
  <si>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</si>
  <si>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</si>
  <si>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</si>
  <si>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</si>
  <si>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</si>
  <si>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</si>
  <si>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</si>
  <si>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</si>
  <si>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</si>
  <si>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</si>
  <si>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</si>
  <si>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</si>
  <si>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</si>
  <si>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</si>
  <si>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</si>
  <si>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</si>
  <si>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</si>
  <si>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</si>
  <si>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</si>
  <si>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</si>
  <si>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</si>
  <si>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</si>
  <si>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</si>
  <si>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</si>
  <si>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</si>
  <si>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</si>
  <si>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</si>
  <si>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</si>
  <si>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</si>
  <si>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</si>
  <si>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</si>
  <si>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</si>
  <si>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</si>
  <si>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</si>
  <si>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</si>
  <si>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</si>
  <si>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</si>
  <si>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</si>
  <si>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</si>
  <si>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</si>
  <si>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</si>
  <si>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</si>
  <si>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</si>
  <si>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</si>
  <si>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</si>
  <si>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</si>
  <si>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</si>
  <si>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</si>
  <si>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</si>
  <si>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</si>
  <si>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</si>
  <si>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</si>
  <si>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</si>
  <si>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</si>
  <si>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</si>
  <si>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</si>
  <si>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</si>
  <si>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</si>
  <si>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</si>
  <si>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</si>
  <si>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</si>
  <si>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</si>
  <si>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</si>
  <si>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</si>
  <si>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</si>
  <si>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</si>
  <si>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</si>
  <si>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</si>
  <si>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</si>
  <si>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</si>
  <si>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</si>
  <si>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</si>
  <si>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</si>
  <si>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</si>
  <si>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</si>
  <si>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</si>
  <si>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</si>
  <si>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</si>
  <si>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</si>
  <si>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</si>
  <si>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</si>
  <si>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</si>
  <si>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</si>
  <si>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</si>
  <si>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</si>
  <si>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</si>
  <si>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</si>
  <si>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</si>
  <si>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</si>
  <si>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</si>
  <si>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</si>
  <si>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</si>
  <si>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</si>
  <si>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</si>
  <si>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</si>
  <si>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</si>
  <si>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</si>
  <si>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</si>
  <si>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</si>
  <si>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</si>
  <si>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</si>
  <si>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</si>
  <si>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</si>
  <si>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</si>
  <si>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</si>
  <si>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</si>
  <si>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</si>
  <si>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</si>
  <si>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</si>
  <si>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</si>
  <si>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</si>
  <si>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</si>
  <si>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</si>
  <si>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</si>
  <si>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</si>
  <si>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</si>
  <si>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</si>
  <si>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</si>
  <si>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</si>
  <si>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</si>
  <si>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</si>
  <si>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</si>
  <si>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</si>
  <si>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</si>
  <si>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</si>
  <si>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</si>
  <si>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</si>
  <si>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</si>
  <si>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</si>
  <si>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</si>
  <si>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</si>
  <si>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</si>
  <si>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</si>
  <si>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</si>
  <si>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</si>
  <si>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</si>
  <si>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</si>
  <si>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</si>
  <si>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</si>
  <si>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</si>
  <si>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</si>
  <si>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</si>
  <si>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</si>
  <si>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</si>
  <si>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</si>
  <si>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</si>
  <si>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</si>
  <si>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</si>
  <si>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</si>
  <si>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</si>
  <si>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</si>
  <si>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</si>
  <si>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</si>
  <si>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</si>
  <si>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</si>
  <si>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</si>
  <si>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</si>
  <si>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</si>
  <si>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</si>
  <si>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</si>
  <si>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</si>
  <si>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</si>
  <si>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</si>
  <si>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</si>
  <si>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</si>
  <si>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</si>
  <si>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</si>
  <si>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</si>
  <si>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</si>
  <si>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</si>
  <si>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</si>
  <si>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</si>
  <si>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</si>
  <si>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</si>
  <si>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</si>
  <si>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</si>
  <si>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</si>
  <si>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</si>
  <si>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</si>
  <si>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</si>
  <si>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</si>
  <si>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</si>
  <si>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</si>
  <si>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</si>
  <si>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</si>
  <si>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</si>
  <si>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</si>
  <si>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</si>
  <si>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</si>
  <si>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</si>
  <si>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</si>
  <si>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</si>
  <si>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</si>
  <si>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</si>
  <si>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</si>
  <si>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</si>
  <si>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</si>
  <si>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</si>
  <si>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</si>
  <si>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</si>
  <si>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</si>
  <si>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</si>
  <si>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</si>
  <si>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</si>
  <si>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</si>
  <si>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</si>
  <si>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</si>
  <si>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</si>
  <si>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</si>
  <si>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</si>
  <si>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</si>
  <si>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</si>
  <si>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</si>
  <si>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</si>
  <si>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</si>
  <si>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</si>
  <si>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</si>
  <si>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</si>
  <si>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</si>
  <si>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</si>
  <si>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</si>
  <si>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</si>
  <si>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</si>
  <si>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</si>
  <si>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</si>
  <si>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</si>
  <si>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</si>
  <si>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</si>
  <si>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</si>
  <si>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</si>
  <si>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</si>
  <si>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</si>
  <si>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</si>
  <si>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</si>
  <si>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</si>
  <si>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</si>
  <si>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</si>
  <si>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</si>
  <si>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</si>
  <si>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</si>
  <si>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</si>
  <si>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</si>
  <si>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</si>
  <si>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</si>
  <si>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</si>
  <si>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</si>
  <si>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</si>
  <si>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</si>
  <si>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</si>
  <si>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</si>
  <si>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</si>
  <si>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</si>
  <si>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</si>
  <si>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</si>
  <si>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</si>
  <si>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</si>
  <si>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</si>
  <si>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</si>
  <si>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</si>
  <si>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</si>
  <si>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</si>
  <si>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</si>
  <si>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</si>
  <si>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</si>
  <si>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</si>
  <si>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</si>
  <si>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</si>
  <si>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</si>
  <si>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</si>
  <si>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</si>
  <si>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</si>
  <si>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</si>
  <si>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</si>
  <si>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</si>
  <si>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</si>
  <si>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</si>
  <si>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</si>
  <si>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</si>
  <si>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</si>
  <si>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</si>
  <si>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</si>
  <si>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</si>
  <si>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</si>
  <si>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</si>
  <si>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</si>
  <si>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</si>
  <si>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</si>
  <si>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</si>
  <si>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</si>
  <si>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</si>
  <si>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</si>
  <si>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</si>
  <si>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</si>
  <si>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</si>
  <si>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</si>
  <si>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</si>
  <si>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</si>
  <si>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</si>
  <si>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</si>
  <si>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</si>
  <si>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</si>
  <si>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</si>
  <si>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</si>
  <si>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</si>
  <si>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</si>
  <si>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</si>
  <si>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</si>
  <si>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</si>
  <si>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</si>
  <si>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</si>
  <si>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</si>
  <si>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</si>
  <si>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</si>
  <si>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</si>
  <si>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</si>
  <si>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</si>
  <si>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</si>
  <si>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</si>
  <si>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</si>
  <si>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</si>
  <si>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</si>
  <si>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</si>
  <si>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</si>
  <si>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</si>
  <si>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</si>
  <si>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</si>
  <si>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</si>
  <si>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</si>
  <si>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</si>
  <si>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</si>
  <si>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</si>
  <si>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</si>
  <si>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</si>
  <si>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</si>
  <si>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</si>
  <si>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</si>
  <si>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</si>
  <si>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</si>
  <si>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</si>
  <si>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</si>
  <si>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</si>
  <si>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</si>
  <si>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</si>
  <si>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</si>
  <si>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</si>
  <si>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</si>
  <si>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</si>
  <si>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</si>
  <si>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</si>
  <si>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</si>
  <si>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</si>
  <si>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</si>
  <si>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</si>
  <si>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</si>
  <si>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</si>
  <si>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</si>
  <si>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</si>
  <si>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</si>
  <si>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</si>
  <si>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</si>
  <si>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</si>
  <si>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</si>
  <si>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</si>
  <si>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</si>
  <si>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</si>
  <si>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</si>
  <si>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</si>
  <si>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</si>
  <si>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</si>
  <si>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</si>
  <si>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</si>
  <si>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</si>
  <si>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</si>
  <si>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</si>
  <si>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</si>
  <si>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</si>
  <si>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</si>
  <si>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</si>
  <si>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</si>
  <si>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</si>
  <si>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</si>
  <si>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</si>
  <si>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</si>
  <si>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</si>
  <si>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</si>
  <si>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</si>
  <si>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</si>
  <si>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</si>
  <si>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</si>
  <si>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</si>
  <si>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</si>
  <si>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</si>
  <si>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</si>
  <si>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</si>
  <si>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</si>
  <si>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</si>
  <si>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</si>
  <si>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</si>
  <si>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</si>
  <si>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</si>
  <si>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</si>
  <si>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</si>
  <si>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</si>
  <si>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</si>
  <si>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</si>
  <si>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</si>
  <si>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</si>
  <si>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</si>
  <si>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</si>
  <si>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</si>
  <si>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</si>
  <si>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</si>
  <si>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</si>
  <si>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</si>
  <si>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</si>
  <si>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</si>
  <si>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</si>
  <si>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</si>
  <si>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</si>
  <si>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</si>
  <si>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</si>
  <si>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</si>
  <si>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</si>
  <si>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</si>
  <si>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</si>
  <si>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</si>
  <si>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</si>
  <si>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</si>
  <si>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</si>
  <si>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</si>
  <si>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</si>
  <si>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</si>
  <si>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</si>
  <si>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</si>
  <si>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</si>
  <si>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</si>
  <si>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</si>
  <si>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</si>
  <si>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</si>
  <si>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</si>
  <si>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</si>
  <si>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</si>
  <si>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</si>
  <si>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</si>
  <si>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</si>
  <si>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</si>
  <si>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</si>
  <si>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</si>
  <si>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</si>
  <si>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</si>
  <si>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</si>
  <si>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</si>
  <si>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</si>
  <si>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</si>
  <si>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</si>
  <si>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</si>
  <si>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</si>
  <si>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</si>
  <si>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</si>
  <si>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</si>
  <si>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</si>
  <si>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</si>
  <si>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</si>
  <si>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</si>
  <si>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</si>
  <si>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</si>
  <si>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</si>
  <si>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</si>
  <si>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</si>
  <si>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</si>
  <si>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</si>
  <si>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</si>
  <si>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</si>
  <si>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</si>
  <si>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</si>
  <si>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</si>
  <si>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</si>
  <si>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</si>
  <si>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</si>
  <si>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</si>
  <si>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</si>
  <si>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</si>
  <si>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</si>
  <si>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</si>
  <si>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</si>
  <si>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</si>
  <si>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</si>
  <si>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</si>
  <si>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</si>
  <si>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</si>
  <si>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</si>
  <si>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</si>
  <si>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</si>
  <si>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</si>
  <si>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</si>
  <si>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</si>
  <si>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</si>
  <si>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</si>
  <si>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</si>
  <si>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</si>
  <si>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</si>
  <si>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</si>
  <si>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</si>
  <si>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</si>
  <si>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</si>
  <si>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</si>
  <si>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</si>
  <si>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</si>
  <si>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</si>
  <si>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</si>
  <si>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</si>
  <si>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</si>
  <si>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</si>
  <si>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</si>
  <si>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</si>
  <si>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</si>
  <si>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</si>
  <si>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</si>
  <si>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</si>
  <si>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</si>
  <si>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</si>
  <si>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</si>
  <si>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</si>
  <si>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</si>
  <si>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</si>
  <si>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</si>
  <si>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</si>
  <si>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</si>
  <si>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</si>
  <si>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</si>
  <si>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</si>
  <si>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</si>
  <si>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</si>
  <si>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</si>
  <si>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</si>
  <si>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</si>
  <si>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</si>
  <si>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</si>
  <si>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</si>
  <si>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</si>
  <si>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</si>
  <si>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</si>
  <si>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</si>
  <si>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</si>
  <si>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</si>
  <si>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</si>
  <si>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</si>
  <si>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</si>
  <si>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</si>
  <si>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</si>
  <si>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</si>
  <si>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</si>
  <si>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</si>
  <si>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</si>
  <si>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</si>
  <si>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</si>
  <si>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</si>
  <si>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</si>
  <si>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</si>
  <si>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</si>
  <si>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</si>
  <si>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</si>
  <si>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</si>
  <si>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</si>
  <si>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</si>
  <si>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</si>
  <si>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</si>
  <si>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</si>
  <si>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</si>
  <si>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</si>
  <si>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</si>
  <si>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</si>
  <si>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</si>
  <si>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</si>
  <si>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</si>
  <si>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</si>
  <si>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</si>
  <si>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</si>
  <si>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</si>
  <si>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</si>
  <si>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</si>
  <si>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</si>
  <si>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</si>
  <si>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</si>
  <si>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</si>
  <si>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</si>
  <si>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</si>
  <si>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</si>
  <si>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</si>
  <si>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</si>
  <si>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</si>
  <si>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</si>
  <si>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</si>
  <si>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</si>
  <si>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</si>
  <si>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</si>
  <si>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</si>
  <si>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</si>
  <si>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</si>
  <si>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</si>
  <si>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</si>
  <si>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</si>
  <si>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</si>
  <si>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</si>
  <si>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</si>
  <si>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</si>
  <si>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</si>
  <si>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</si>
  <si>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</si>
  <si>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</si>
  <si>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</si>
  <si>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</si>
  <si>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</si>
  <si>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</si>
  <si>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</si>
  <si>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</si>
  <si>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</si>
  <si>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</si>
  <si>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</si>
  <si>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</si>
  <si>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</si>
  <si>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</si>
  <si>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</si>
  <si>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</si>
  <si>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</si>
  <si>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</si>
  <si>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</si>
  <si>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</si>
  <si>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</si>
  <si>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</si>
  <si>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</si>
  <si>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</si>
  <si>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</si>
  <si>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</si>
  <si>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</si>
  <si>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</si>
  <si>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</si>
  <si>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</si>
  <si>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</si>
  <si>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</si>
  <si>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</si>
  <si>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</si>
  <si>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</si>
  <si>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</si>
  <si>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</si>
  <si>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</si>
  <si>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</si>
  <si>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</si>
  <si>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</si>
  <si>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</si>
  <si>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</si>
  <si>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</si>
  <si>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</si>
  <si>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</si>
  <si>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</si>
  <si>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</si>
  <si>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</si>
  <si>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</si>
  <si>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</si>
  <si>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</si>
  <si>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</si>
  <si>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</si>
  <si>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</si>
  <si>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</si>
  <si>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</si>
  <si>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</si>
  <si>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</si>
  <si>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</si>
  <si>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</si>
  <si>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</si>
  <si>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</si>
  <si>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</si>
  <si>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</si>
  <si>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</si>
  <si>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</si>
  <si>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</si>
  <si>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</si>
  <si>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</si>
  <si>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</si>
  <si>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</si>
  <si>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</si>
  <si>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</si>
  <si>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</si>
  <si>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</si>
  <si>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</si>
  <si>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</si>
  <si>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</si>
  <si>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</si>
  <si>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</si>
  <si>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</si>
  <si>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</si>
  <si>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</si>
  <si>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</si>
  <si>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</si>
  <si>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</si>
  <si>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</si>
  <si>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</si>
  <si>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</si>
  <si>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</si>
  <si>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</si>
  <si>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</si>
  <si>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</si>
  <si>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</si>
  <si>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</si>
  <si>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</si>
  <si>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</si>
  <si>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</si>
  <si>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</si>
  <si>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</si>
  <si>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</si>
  <si>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</si>
  <si>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</si>
  <si>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</si>
  <si>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</si>
  <si>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</si>
  <si>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</si>
  <si>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</si>
  <si>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</si>
  <si>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</si>
  <si>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</si>
  <si>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</si>
  <si>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</si>
  <si>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</si>
  <si>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</si>
  <si>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</si>
  <si>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</si>
  <si>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</si>
  <si>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</si>
  <si>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</si>
  <si>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</si>
  <si>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</si>
  <si>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</si>
  <si>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</si>
  <si>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</si>
  <si>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</si>
  <si>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</si>
  <si>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</si>
  <si>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</si>
  <si>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</si>
  <si>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</si>
  <si>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</si>
  <si>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</si>
  <si>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</si>
  <si>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</si>
  <si>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</si>
  <si>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</si>
  <si>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</si>
  <si>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</si>
  <si>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</si>
  <si>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</si>
  <si>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</si>
  <si>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</si>
  <si>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</si>
  <si>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</si>
  <si>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</si>
  <si>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</si>
  <si>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</si>
  <si>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</si>
  <si>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</si>
  <si>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</si>
  <si>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</si>
  <si>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</si>
  <si>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</si>
  <si>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</si>
  <si>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</si>
  <si>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</si>
  <si>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</si>
  <si>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</si>
  <si>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</si>
  <si>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</si>
  <si>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</si>
  <si>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</si>
  <si>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</si>
  <si>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</si>
  <si>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</si>
  <si>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</si>
  <si>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</si>
  <si>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</si>
  <si>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</si>
  <si>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</si>
  <si>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</si>
  <si>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</si>
  <si>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</si>
  <si>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</si>
  <si>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</si>
  <si>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</si>
  <si>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</si>
  <si>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</si>
  <si>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</si>
  <si>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</si>
  <si>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</si>
  <si>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</si>
  <si>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</si>
  <si>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</si>
  <si>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</si>
  <si>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</si>
  <si>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</si>
  <si>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</si>
  <si>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</si>
  <si>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</si>
  <si>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</si>
  <si>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</si>
  <si>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</si>
  <si>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</si>
  <si>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</si>
  <si>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</si>
  <si>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</si>
  <si>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</si>
  <si>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</si>
  <si>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</si>
  <si>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</si>
  <si>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</si>
  <si>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</si>
  <si>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</si>
  <si>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</si>
  <si>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</si>
  <si>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</si>
  <si>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</si>
  <si>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</si>
  <si>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</si>
  <si>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</si>
  <si>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</si>
  <si>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</si>
  <si>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</si>
  <si>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</si>
  <si>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</si>
  <si>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</si>
  <si>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</si>
  <si>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</si>
  <si>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</si>
  <si>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</si>
  <si>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</si>
  <si>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</si>
  <si>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</si>
  <si>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</si>
  <si>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</si>
  <si>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</si>
  <si>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</si>
  <si>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</si>
  <si>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</si>
  <si>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</si>
  <si>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</si>
  <si>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</si>
  <si>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</si>
  <si>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</si>
  <si>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</si>
  <si>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</si>
  <si>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</si>
  <si>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</si>
  <si>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</si>
  <si>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</si>
  <si>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</si>
  <si>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</si>
  <si>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</si>
  <si>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</si>
  <si>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</si>
  <si>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</si>
  <si>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</si>
  <si>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</si>
  <si>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</si>
  <si>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</si>
  <si>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</si>
  <si>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</si>
  <si>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</si>
  <si>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</si>
  <si>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</si>
  <si>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</si>
  <si>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</si>
  <si>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</si>
  <si>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</si>
  <si>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</si>
  <si>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</si>
  <si>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</si>
  <si>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</si>
  <si>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</si>
  <si>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</si>
  <si>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</si>
  <si>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</si>
  <si>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</si>
  <si>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</si>
  <si>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</si>
  <si>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</si>
  <si>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</si>
  <si>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</si>
  <si>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</si>
  <si>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</si>
  <si>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</si>
  <si>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</si>
  <si>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</si>
  <si>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</si>
  <si>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</si>
  <si>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</si>
  <si>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</si>
  <si>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</si>
  <si>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</si>
  <si>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</si>
  <si>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</si>
  <si>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</si>
  <si>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</si>
  <si>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</si>
  <si>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</si>
  <si>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</si>
  <si>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</si>
  <si>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</si>
  <si>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</si>
  <si>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</si>
  <si>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</si>
  <si>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</si>
  <si>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</si>
  <si>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</si>
  <si>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</si>
  <si>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</si>
  <si>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</si>
  <si>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</si>
  <si>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</si>
  <si>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</si>
  <si>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</si>
  <si>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</si>
  <si>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</si>
  <si>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</si>
  <si>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</si>
  <si>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</si>
  <si>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</si>
  <si>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</si>
  <si>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</si>
  <si>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</si>
  <si>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</si>
  <si>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</si>
  <si>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</si>
  <si>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</si>
  <si>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</si>
  <si>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</si>
  <si>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</si>
  <si>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</si>
  <si>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</si>
  <si>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</si>
  <si>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</si>
  <si>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</si>
  <si>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</si>
  <si>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</si>
  <si>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</si>
  <si>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</si>
  <si>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</si>
  <si>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</si>
  <si>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</si>
  <si>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</si>
  <si>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</si>
  <si>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</si>
  <si>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</si>
  <si>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</si>
  <si>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</si>
  <si>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</si>
  <si>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</si>
  <si>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</si>
  <si>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</si>
  <si>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</si>
  <si>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</si>
  <si>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</si>
  <si>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</si>
  <si>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</si>
  <si>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</si>
  <si>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</si>
  <si>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</si>
  <si>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</si>
  <si>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</si>
  <si>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</si>
  <si>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</si>
  <si>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</si>
  <si>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</si>
  <si>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</si>
  <si>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</si>
  <si>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</si>
  <si>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</si>
  <si>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</si>
  <si>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</si>
  <si>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</si>
  <si>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</si>
  <si>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</si>
  <si>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</si>
  <si>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</si>
  <si>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</si>
  <si>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</si>
  <si>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</si>
  <si>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</si>
  <si>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</si>
  <si>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</si>
  <si>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</si>
  <si>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</si>
  <si>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</si>
  <si>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</si>
  <si>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</si>
  <si>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</si>
  <si>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</si>
  <si>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</si>
  <si>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</si>
  <si>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</si>
  <si>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</si>
  <si>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</si>
  <si>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</si>
  <si>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</si>
  <si>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</si>
  <si>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</si>
  <si>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</si>
  <si>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</si>
  <si>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</si>
  <si>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</si>
  <si>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</si>
  <si>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</si>
  <si>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</si>
  <si>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</si>
  <si>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</si>
  <si>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</si>
  <si>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</si>
  <si>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</si>
  <si>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</si>
  <si>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</si>
  <si>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</si>
  <si>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</si>
  <si>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</si>
  <si>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</si>
  <si>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</si>
  <si>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</si>
  <si>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</si>
  <si>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</si>
  <si>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</si>
  <si>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</si>
  <si>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</si>
  <si>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</si>
  <si>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</si>
  <si>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</si>
  <si>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</si>
  <si>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</si>
  <si>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</si>
  <si>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</si>
  <si>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</si>
  <si>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</si>
  <si>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</si>
  <si>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</si>
  <si>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</si>
  <si>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</si>
  <si>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</si>
  <si>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</si>
  <si>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</si>
  <si>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</si>
  <si>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</si>
  <si>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</si>
  <si>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</si>
  <si>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</si>
  <si>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</si>
  <si>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</si>
  <si>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</si>
  <si>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</si>
  <si>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</si>
  <si>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</si>
  <si>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</si>
  <si>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</si>
  <si>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</si>
  <si>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</si>
  <si>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</si>
  <si>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</si>
  <si>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</si>
  <si>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</si>
  <si>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</si>
  <si>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</si>
  <si>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</si>
  <si>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</si>
  <si>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</si>
  <si>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</si>
  <si>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</si>
  <si>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</si>
  <si>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</si>
  <si>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</si>
  <si>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</si>
  <si>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</si>
  <si>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</si>
  <si>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</si>
  <si>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</si>
  <si>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</si>
  <si>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</si>
  <si>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</si>
  <si>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</si>
  <si>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</si>
  <si>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</si>
  <si>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</si>
  <si>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</si>
  <si>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</si>
  <si>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</si>
  <si>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</si>
  <si>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</si>
  <si>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</si>
  <si>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</si>
  <si>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</si>
  <si>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</si>
  <si>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</si>
  <si>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</si>
  <si>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</si>
  <si>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</si>
  <si>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</si>
  <si>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</si>
  <si>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</si>
  <si>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</si>
  <si>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</si>
  <si>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</si>
  <si>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</si>
  <si>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</si>
  <si>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</si>
  <si>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</si>
  <si>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</si>
  <si>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</si>
  <si>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</si>
  <si>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</si>
  <si>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</si>
  <si>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</si>
  <si>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</si>
  <si>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</si>
  <si>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</si>
  <si>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</si>
  <si>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</si>
  <si>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</si>
  <si>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</si>
  <si>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</si>
  <si>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</si>
  <si>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</si>
  <si>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</si>
  <si>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</si>
  <si>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</si>
  <si>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</si>
  <si>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</si>
  <si>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</si>
  <si>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</si>
  <si>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</si>
  <si>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</si>
  <si>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</si>
  <si>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</si>
  <si>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</si>
  <si>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</si>
  <si>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</si>
  <si>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</si>
  <si>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</si>
  <si>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</si>
  <si>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</si>
  <si>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</si>
  <si>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</si>
  <si>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</si>
  <si>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</si>
  <si>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</si>
  <si>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</si>
  <si>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</si>
  <si>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</si>
  <si>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</si>
  <si>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</si>
  <si>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</si>
  <si>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</si>
  <si>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</si>
  <si>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</si>
  <si>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</si>
  <si>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</si>
  <si>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</si>
  <si>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</si>
  <si>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</si>
  <si>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</si>
  <si>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</si>
  <si>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</si>
  <si>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</si>
  <si>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</si>
  <si>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</si>
  <si>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</si>
  <si>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</si>
  <si>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</si>
  <si>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</si>
  <si>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</si>
  <si>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</si>
  <si>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</si>
  <si>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</si>
  <si>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</si>
  <si>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</si>
  <si>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</si>
  <si>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</si>
  <si>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</si>
  <si>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</si>
  <si>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</si>
  <si>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</si>
  <si>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</si>
  <si>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</si>
  <si>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</si>
  <si>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</si>
  <si>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</si>
  <si>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</si>
  <si>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</si>
  <si>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</si>
  <si>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</si>
  <si>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</si>
  <si>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</si>
  <si>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</si>
  <si>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</si>
  <si>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</si>
  <si>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</si>
  <si>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</si>
  <si>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</si>
  <si>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</si>
  <si>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</si>
  <si>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</si>
  <si>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</si>
  <si>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</si>
  <si>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</si>
  <si>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</si>
  <si>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</si>
  <si>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</si>
  <si>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</si>
  <si>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</si>
  <si>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</si>
  <si>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</si>
  <si>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</si>
  <si>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</si>
  <si>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</si>
  <si>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</si>
  <si>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</si>
  <si>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</si>
  <si>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</si>
  <si>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</si>
  <si>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</si>
  <si>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</si>
  <si>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</si>
  <si>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</si>
  <si>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</si>
  <si>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</si>
  <si>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</si>
  <si>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</si>
  <si>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</si>
  <si>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</si>
  <si>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</si>
  <si>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</si>
  <si>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</si>
  <si>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</si>
  <si>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</si>
  <si>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</si>
  <si>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</si>
  <si>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</si>
  <si>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</si>
  <si>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</si>
  <si>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</si>
  <si>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</si>
  <si>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</si>
  <si>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</si>
  <si>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</si>
  <si>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</si>
  <si>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</si>
  <si>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</si>
  <si>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</si>
  <si>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</si>
  <si>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</si>
  <si>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</si>
  <si>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</si>
  <si>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</si>
  <si>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</si>
  <si>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</si>
  <si>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</si>
  <si>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</si>
  <si>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</si>
  <si>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</si>
  <si>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</si>
  <si>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</si>
  <si>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</si>
  <si>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</si>
  <si>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</si>
  <si>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</si>
  <si>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</si>
  <si>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</si>
  <si>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</si>
  <si>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</si>
  <si>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</si>
  <si>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</si>
  <si>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</si>
  <si>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</si>
  <si>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</si>
  <si>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</si>
  <si>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</si>
  <si>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</si>
  <si>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</si>
  <si>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</si>
  <si>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</si>
  <si>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</si>
  <si>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</si>
  <si>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</si>
  <si>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</si>
  <si>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</si>
  <si>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</si>
  <si>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</si>
  <si>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</si>
  <si>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</si>
  <si>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</si>
  <si>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</si>
  <si>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</si>
  <si>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</si>
  <si>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</si>
  <si>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</si>
  <si>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</si>
  <si>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</si>
  <si>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</si>
  <si>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</si>
  <si>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</si>
  <si>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</si>
  <si>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</si>
  <si>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</si>
  <si>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</si>
  <si>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</si>
  <si>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</si>
  <si>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</si>
  <si>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</si>
  <si>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</si>
  <si>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</si>
  <si>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</si>
  <si>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</si>
  <si>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</si>
  <si>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</si>
  <si>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</si>
  <si>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</si>
  <si>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</si>
  <si>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</si>
  <si>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</si>
  <si>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</si>
  <si>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</si>
  <si>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</si>
  <si>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</si>
  <si>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</si>
  <si>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</si>
  <si>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</si>
  <si>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</si>
  <si>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</si>
  <si>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</si>
  <si>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</si>
  <si>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</si>
  <si>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</si>
  <si>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</si>
  <si>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</si>
  <si>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</si>
  <si>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</si>
  <si>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</si>
  <si>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</si>
  <si>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</si>
  <si>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</si>
  <si>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</si>
  <si>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</si>
  <si>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</si>
  <si>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</si>
  <si>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</si>
  <si>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</si>
  <si>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</si>
  <si>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</si>
  <si>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</si>
  <si>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</si>
  <si>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</si>
  <si>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</si>
  <si>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</si>
  <si>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</si>
  <si>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</si>
  <si>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</si>
  <si>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</si>
  <si>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</si>
  <si>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</si>
  <si>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</si>
  <si>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</si>
  <si>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</si>
  <si>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</si>
  <si>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</si>
  <si>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</si>
  <si>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</si>
  <si>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</si>
  <si>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</si>
  <si>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</si>
  <si>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</si>
  <si>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</si>
  <si>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</si>
  <si>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</si>
  <si>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</si>
  <si>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</si>
  <si>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</si>
  <si>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</si>
  <si>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</si>
  <si>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</si>
  <si>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</si>
  <si>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</si>
  <si>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</si>
  <si>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</si>
  <si>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</si>
  <si>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</si>
  <si>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</si>
  <si>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</si>
  <si>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</si>
  <si>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</si>
  <si>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</si>
  <si>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</si>
  <si>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</si>
  <si>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</si>
  <si>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</si>
  <si>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</si>
  <si>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</si>
  <si>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</si>
  <si>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</si>
  <si>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</si>
  <si>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</si>
  <si>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</si>
  <si>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</si>
  <si>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</si>
  <si>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</si>
  <si>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</si>
  <si>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</si>
  <si>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</si>
  <si>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</si>
  <si>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</si>
  <si>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</si>
  <si>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</si>
  <si>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</si>
  <si>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</si>
  <si>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</si>
  <si>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</si>
  <si>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</si>
  <si>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</si>
  <si>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</si>
  <si>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</si>
  <si>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</si>
  <si>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</si>
  <si>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</si>
  <si>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</si>
  <si>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</si>
  <si>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</si>
  <si>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</si>
  <si>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</si>
  <si>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</si>
  <si>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</si>
  <si>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</si>
  <si>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</si>
  <si>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</si>
  <si>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</si>
  <si>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</si>
  <si>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</si>
  <si>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</si>
  <si>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</si>
  <si>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</si>
  <si>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</si>
  <si>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</si>
  <si>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</si>
  <si>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</si>
  <si>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</si>
  <si>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</si>
  <si>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</si>
  <si>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</si>
  <si>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</si>
  <si>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</si>
  <si>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</si>
  <si>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</si>
  <si>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</si>
  <si>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</si>
  <si>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</si>
  <si>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</si>
  <si>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</si>
  <si>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</si>
  <si>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</si>
  <si>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</si>
  <si>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</si>
  <si>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</si>
  <si>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</si>
  <si>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</si>
  <si>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</si>
  <si>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</si>
  <si>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</si>
  <si>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</si>
  <si>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</si>
  <si>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</si>
  <si>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</si>
  <si>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</si>
  <si>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</si>
  <si>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</si>
  <si>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</si>
  <si>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</si>
  <si>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</si>
  <si>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</si>
  <si>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</si>
  <si>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</si>
  <si>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</si>
  <si>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</si>
  <si>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</si>
  <si>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</si>
  <si>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</si>
  <si>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</si>
  <si>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</si>
  <si>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</si>
  <si>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</si>
  <si>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</si>
  <si>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</si>
  <si>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</si>
  <si>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</si>
  <si>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</si>
  <si>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</si>
  <si>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</si>
  <si>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</si>
  <si>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</si>
  <si>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</si>
  <si>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</si>
  <si>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</si>
  <si>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</si>
  <si>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</si>
  <si>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</si>
  <si>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</si>
  <si>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</si>
  <si>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</si>
  <si>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</si>
  <si>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</si>
  <si>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</si>
  <si>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</si>
  <si>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</si>
  <si>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</si>
  <si>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</si>
  <si>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</si>
  <si>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</si>
  <si>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</si>
  <si>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</si>
  <si>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</si>
  <si>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</si>
  <si>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</si>
  <si>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</si>
  <si>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</si>
  <si>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</si>
  <si>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</si>
  <si>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</si>
  <si>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</si>
  <si>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</si>
  <si>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</si>
  <si>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</si>
  <si>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</si>
  <si>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</si>
  <si>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</si>
  <si>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</si>
  <si>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</si>
  <si>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</si>
  <si>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</si>
  <si>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</si>
  <si>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</si>
  <si>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</si>
  <si>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</si>
  <si>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</si>
  <si>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</si>
  <si>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</si>
  <si>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</si>
  <si>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</si>
  <si>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</si>
  <si>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</si>
  <si>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</si>
  <si>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</si>
  <si>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</si>
  <si>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</si>
  <si>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</si>
  <si>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</si>
  <si>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</si>
  <si>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</si>
  <si>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</si>
  <si>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</si>
  <si>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</si>
  <si>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</si>
  <si>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</si>
  <si>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</si>
  <si>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</si>
  <si>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</si>
  <si>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</si>
  <si>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</si>
  <si>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</si>
  <si>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</si>
  <si>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</si>
  <si>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</si>
  <si>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</si>
  <si>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</si>
  <si>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</si>
  <si>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</si>
  <si>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</si>
  <si>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</si>
  <si>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</si>
  <si>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</si>
  <si>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</si>
  <si>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</si>
  <si>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</si>
  <si>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</si>
  <si>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</si>
  <si>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</si>
  <si>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</si>
  <si>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</si>
  <si>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</si>
  <si>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</si>
  <si>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</si>
  <si>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</si>
  <si>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</si>
  <si>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</si>
  <si>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</si>
  <si>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</si>
  <si>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</si>
  <si>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</si>
  <si>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</si>
  <si>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</si>
  <si>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</si>
  <si>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</si>
  <si>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</si>
  <si>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</si>
  <si>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</si>
  <si>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</si>
  <si>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</si>
  <si>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</si>
  <si>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</si>
  <si>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</si>
  <si>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</si>
  <si>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</si>
  <si>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</si>
  <si>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</si>
  <si>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</si>
  <si>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</si>
  <si>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</si>
  <si>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</si>
  <si>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</si>
  <si>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</si>
  <si>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</si>
  <si>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</si>
  <si>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</si>
  <si>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</si>
  <si>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</si>
  <si>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</si>
  <si>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</si>
  <si>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</si>
  <si>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</si>
  <si>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</si>
  <si>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</si>
  <si>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</si>
  <si>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</si>
  <si>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</si>
  <si>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</si>
  <si>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</si>
  <si>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</si>
  <si>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</si>
  <si>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</si>
  <si>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</si>
  <si>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</si>
  <si>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</si>
  <si>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</si>
  <si>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</si>
  <si>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</si>
  <si>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</si>
  <si>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</si>
  <si>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</si>
  <si>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</si>
  <si>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</si>
  <si>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</si>
  <si>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</si>
  <si>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</si>
  <si>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</si>
  <si>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</si>
  <si>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</si>
  <si>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</si>
  <si>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</si>
  <si>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</si>
  <si>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</si>
  <si>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</si>
  <si>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</si>
  <si>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</si>
  <si>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</si>
  <si>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</si>
  <si>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</si>
  <si>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</si>
  <si>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</si>
  <si>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</si>
  <si>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</si>
  <si>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</si>
  <si>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</si>
  <si>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</si>
  <si>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</si>
  <si>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</si>
  <si>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</si>
  <si>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</si>
  <si>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</si>
  <si>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</si>
  <si>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</si>
  <si>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</si>
  <si>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</si>
  <si>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</si>
  <si>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</si>
  <si>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</si>
  <si>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</si>
  <si>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</si>
  <si>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</si>
  <si>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</si>
  <si>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</si>
  <si>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</si>
  <si>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</si>
  <si>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</si>
  <si>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</si>
  <si>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</si>
  <si>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</si>
  <si>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</si>
  <si>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</si>
  <si>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</si>
  <si>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</si>
  <si>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</si>
  <si>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</si>
  <si>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</si>
  <si>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</si>
  <si>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</si>
  <si>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</si>
  <si>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</si>
  <si>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</si>
  <si>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</si>
  <si>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</si>
  <si>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</si>
  <si>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</si>
  <si>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</si>
  <si>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</si>
  <si>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</si>
  <si>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</si>
  <si>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</si>
  <si>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</si>
  <si>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</si>
  <si>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</si>
  <si>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</si>
  <si>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</si>
  <si>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</si>
  <si>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</si>
  <si>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</si>
  <si>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</si>
  <si>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</si>
  <si>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</si>
  <si>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</si>
  <si>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</si>
  <si>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</si>
  <si>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</si>
  <si>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</si>
  <si>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</si>
  <si>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</si>
  <si>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</si>
  <si>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</si>
  <si>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</si>
  <si>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</si>
  <si>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</si>
  <si>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</si>
  <si>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</si>
  <si>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</si>
  <si>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</si>
  <si>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</si>
  <si>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</si>
  <si>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</si>
  <si>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</si>
  <si>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</si>
  <si>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</si>
  <si>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</si>
  <si>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</si>
  <si>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</si>
  <si>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</si>
  <si>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</si>
  <si>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</si>
  <si>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</si>
  <si>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</si>
  <si>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</si>
  <si>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</si>
  <si>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</si>
  <si>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</si>
  <si>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</si>
  <si>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</si>
  <si>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</si>
  <si>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</si>
  <si>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</si>
  <si>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</si>
  <si>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</si>
  <si>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</si>
  <si>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</si>
  <si>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</si>
  <si>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</si>
  <si>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</si>
  <si>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</si>
  <si>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</si>
  <si>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</si>
  <si>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</si>
  <si>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</si>
  <si>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</si>
  <si>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</si>
  <si>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</si>
  <si>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</si>
  <si>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</si>
  <si>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</si>
  <si>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</si>
  <si>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</si>
  <si>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</si>
  <si>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</si>
  <si>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</si>
  <si>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</si>
  <si>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</si>
  <si>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</si>
  <si>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</si>
  <si>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</si>
  <si>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</si>
  <si>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</si>
  <si>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</si>
  <si>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</si>
  <si>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</si>
  <si>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</si>
  <si>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</si>
  <si>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</si>
  <si>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</si>
  <si>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</si>
  <si>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</si>
  <si>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</si>
  <si>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</si>
  <si>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</si>
  <si>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</si>
  <si>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</si>
  <si>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</si>
  <si>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</si>
  <si>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</si>
  <si>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</si>
  <si>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</si>
  <si>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</si>
  <si>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</si>
  <si>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</si>
  <si>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</si>
  <si>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</si>
  <si>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</si>
  <si>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</si>
  <si>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</si>
  <si>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</si>
  <si>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</si>
  <si>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</si>
  <si>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</si>
  <si>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</si>
  <si>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</si>
  <si>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</si>
  <si>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</si>
  <si>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</si>
  <si>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</si>
  <si>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</si>
  <si>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</si>
  <si>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</si>
  <si>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</si>
  <si>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</si>
  <si>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</si>
  <si>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</si>
  <si>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</si>
  <si>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</si>
  <si>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</si>
  <si>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</si>
  <si>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</si>
  <si>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</si>
  <si>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</si>
  <si>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</si>
  <si>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</si>
  <si>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</si>
  <si>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</si>
  <si>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</si>
  <si>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</si>
  <si>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</si>
  <si>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</si>
  <si>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</si>
  <si>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</si>
  <si>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</si>
  <si>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</si>
  <si>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</si>
  <si>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</si>
  <si>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</si>
  <si>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</si>
  <si>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</si>
  <si>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</si>
  <si>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</si>
  <si>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</si>
  <si>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</si>
  <si>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</si>
  <si>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</si>
  <si>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</si>
  <si>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</si>
  <si>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</si>
  <si>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</si>
  <si>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</si>
  <si>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</si>
  <si>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</si>
  <si>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</si>
  <si>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</si>
  <si>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</si>
  <si>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</si>
  <si>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</si>
  <si>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</si>
  <si>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</si>
  <si>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</si>
  <si>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</si>
  <si>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</si>
  <si>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</si>
  <si>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</si>
  <si>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</si>
  <si>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</si>
  <si>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</si>
  <si>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</si>
  <si>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</si>
  <si>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</si>
  <si>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</si>
  <si>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</si>
  <si>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</si>
  <si>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</si>
  <si>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</si>
  <si>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</si>
  <si>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</si>
  <si>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</si>
  <si>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</si>
  <si>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</si>
  <si>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</si>
  <si>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</si>
  <si>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</si>
  <si>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</si>
  <si>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</si>
  <si>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</si>
  <si>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</si>
  <si>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</si>
  <si>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</si>
  <si>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</si>
  <si>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</si>
  <si>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</si>
  <si>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</si>
  <si>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</si>
  <si>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</si>
  <si>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</si>
  <si>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</si>
  <si>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</si>
  <si>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</si>
  <si>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</si>
  <si>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</si>
  <si>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</si>
  <si>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</si>
  <si>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</si>
  <si>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</si>
  <si>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</si>
  <si>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</si>
  <si>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</si>
  <si>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</si>
  <si>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</si>
  <si>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</si>
  <si>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</si>
  <si>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</si>
  <si>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</si>
  <si>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</si>
  <si>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</si>
  <si>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</si>
  <si>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</si>
  <si>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</si>
  <si>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</si>
  <si>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</si>
  <si>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</si>
  <si>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</si>
  <si>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</si>
  <si>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</si>
  <si>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</si>
  <si>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</si>
  <si>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</si>
  <si>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</si>
  <si>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</si>
  <si>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</si>
  <si>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</si>
  <si>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</si>
  <si>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</si>
  <si>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</si>
  <si>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</si>
  <si>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</si>
  <si>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</si>
  <si>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</si>
  <si>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</si>
  <si>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</si>
  <si>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</si>
  <si>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</si>
  <si>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</si>
  <si>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</si>
  <si>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</si>
  <si>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</si>
  <si>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</si>
  <si>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</si>
  <si>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</si>
  <si>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</si>
  <si>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</si>
  <si>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</si>
  <si>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</si>
  <si>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</si>
  <si>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</si>
  <si>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</si>
  <si>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</si>
  <si>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</si>
  <si>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</si>
  <si>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</si>
  <si>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</si>
  <si>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</si>
  <si>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</si>
  <si>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</si>
  <si>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</si>
  <si>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</si>
  <si>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</si>
  <si>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</si>
  <si>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</si>
  <si>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</si>
  <si>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</si>
  <si>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</si>
  <si>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</si>
  <si>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</si>
  <si>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</si>
  <si>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</si>
  <si>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</si>
  <si>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</si>
  <si>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</si>
  <si>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</si>
  <si>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</si>
  <si>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</si>
  <si>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</si>
  <si>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</si>
  <si>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</si>
  <si>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</si>
  <si>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</si>
  <si>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</si>
  <si>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</si>
  <si>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</si>
  <si>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</si>
  <si>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</si>
  <si>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</si>
  <si>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</si>
  <si>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</si>
  <si>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</si>
  <si>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</si>
  <si>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</si>
  <si>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</si>
  <si>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</si>
  <si>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</si>
  <si>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</si>
  <si>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</si>
  <si>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</si>
  <si>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</si>
  <si>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</si>
  <si>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</si>
  <si>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</si>
  <si>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</si>
  <si>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</si>
  <si>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</si>
  <si>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</si>
  <si>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</si>
  <si>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</si>
  <si>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</si>
  <si>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</si>
  <si>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</si>
  <si>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</si>
  <si>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</si>
  <si>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</si>
  <si>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</si>
  <si>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</si>
  <si>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</si>
  <si>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</si>
  <si>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</si>
  <si>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</si>
  <si>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</si>
  <si>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</si>
  <si>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</si>
  <si>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</si>
  <si>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</si>
  <si>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</si>
  <si>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</si>
  <si>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</si>
  <si>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</si>
  <si>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</si>
  <si>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</si>
  <si>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</si>
  <si>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</si>
  <si>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</si>
  <si>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</si>
  <si>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</si>
  <si>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</si>
  <si>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</si>
  <si>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</si>
  <si>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</si>
  <si>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</si>
  <si>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</si>
  <si>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</si>
  <si>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</si>
  <si>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</si>
  <si>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</si>
  <si>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</si>
  <si>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</si>
  <si>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</si>
  <si>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</si>
  <si>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</si>
  <si>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</si>
  <si>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</si>
  <si>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</si>
  <si>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</si>
  <si>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</si>
  <si>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</si>
  <si>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</si>
  <si>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</si>
  <si>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</si>
  <si>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</si>
  <si>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</si>
  <si>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</si>
  <si>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</si>
  <si>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</si>
  <si>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</si>
  <si>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</si>
  <si>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</si>
  <si>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</si>
  <si>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</si>
  <si>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</si>
  <si>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</si>
  <si>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</si>
  <si>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</si>
  <si>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</si>
  <si>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</si>
  <si>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</si>
  <si>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</si>
  <si>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</si>
  <si>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</si>
  <si>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</si>
  <si>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</si>
  <si>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</si>
  <si>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</si>
  <si>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</si>
  <si>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</si>
  <si>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</si>
  <si>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</si>
  <si>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</si>
  <si>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</si>
  <si>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</si>
  <si>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</si>
  <si>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</si>
  <si>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</si>
  <si>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</si>
  <si>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</si>
  <si>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</si>
  <si>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</si>
  <si>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</si>
  <si>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</si>
  <si>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</si>
  <si>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</si>
  <si>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</si>
  <si>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</si>
  <si>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</si>
  <si>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</si>
  <si>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</si>
  <si>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</si>
  <si>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</si>
  <si>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</si>
  <si>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</si>
  <si>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</si>
  <si>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</si>
  <si>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</si>
  <si>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</si>
  <si>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</si>
  <si>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</si>
  <si>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</si>
  <si>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</si>
  <si>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</si>
  <si>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</si>
  <si>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</si>
  <si>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</si>
  <si>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</si>
  <si>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</si>
  <si>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</si>
  <si>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</si>
  <si>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</si>
  <si>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</si>
  <si>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</si>
  <si>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</si>
  <si>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</si>
  <si>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</si>
  <si>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</si>
  <si>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</si>
  <si>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</si>
  <si>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</si>
  <si>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</si>
  <si>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</si>
  <si>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</si>
  <si>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</si>
  <si>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</si>
  <si>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</si>
  <si>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</si>
  <si>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</si>
  <si>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</si>
  <si>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</si>
  <si>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</si>
  <si>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</si>
  <si>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</si>
  <si>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</si>
  <si>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</si>
  <si>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</si>
  <si>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</si>
  <si>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</si>
  <si>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</si>
  <si>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</si>
  <si>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</si>
  <si>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</si>
  <si>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</si>
  <si>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</si>
  <si>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</si>
  <si>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</si>
  <si>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</si>
  <si>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</si>
  <si>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</si>
  <si>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</si>
  <si>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</si>
  <si>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</si>
  <si>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</si>
  <si>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</si>
  <si>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</si>
  <si>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</si>
  <si>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</si>
  <si>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</si>
  <si>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</si>
  <si>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</si>
  <si>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</si>
  <si>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</si>
  <si>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</si>
  <si>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</si>
  <si>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</si>
  <si>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</si>
  <si>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</si>
  <si>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</si>
  <si>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</si>
  <si>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</si>
  <si>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</si>
  <si>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</si>
  <si>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</si>
  <si>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</si>
  <si>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</si>
  <si>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</si>
  <si>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</si>
  <si>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</si>
  <si>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</si>
  <si>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</si>
  <si>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</si>
  <si>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</si>
  <si>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</si>
  <si>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</si>
  <si>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</si>
  <si>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</si>
  <si>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</si>
  <si>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</si>
  <si>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</si>
  <si>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</si>
  <si>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</si>
  <si>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</si>
  <si>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</si>
  <si>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</si>
  <si>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</si>
  <si>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</si>
  <si>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</si>
  <si>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</si>
  <si>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</si>
  <si>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</si>
  <si>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</si>
  <si>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</si>
  <si>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</si>
  <si>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</si>
  <si>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</si>
  <si>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</si>
  <si>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</si>
  <si>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</si>
  <si>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</si>
  <si>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</si>
  <si>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</si>
  <si>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</si>
  <si>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</si>
  <si>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</si>
  <si>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</si>
  <si>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</si>
  <si>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</si>
  <si>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</si>
  <si>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</si>
  <si>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</si>
  <si>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</si>
  <si>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</si>
  <si>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</si>
  <si>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</si>
  <si>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</si>
  <si>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</si>
  <si>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</si>
  <si>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</si>
  <si>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</si>
  <si>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</si>
  <si>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</si>
  <si>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</si>
  <si>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</si>
  <si>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</si>
  <si>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</si>
  <si>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</si>
  <si>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</si>
  <si>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</si>
  <si>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</si>
  <si>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</si>
  <si>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</si>
  <si>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</si>
  <si>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</si>
  <si>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</si>
  <si>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</si>
  <si>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</si>
  <si>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</si>
  <si>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</si>
  <si>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</si>
  <si>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</si>
  <si>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</si>
  <si>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</si>
  <si>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</si>
  <si>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</si>
  <si>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</si>
  <si>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</si>
  <si>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</si>
  <si>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</si>
  <si>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</si>
  <si>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</si>
  <si>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</si>
  <si>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</si>
  <si>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</si>
  <si>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</si>
  <si>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</si>
  <si>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</si>
  <si>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</si>
  <si>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</si>
  <si>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</si>
  <si>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</si>
  <si>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</si>
  <si>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</si>
  <si>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</si>
  <si>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</si>
  <si>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</si>
  <si>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</si>
  <si>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</si>
  <si>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</si>
  <si>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</si>
  <si>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</si>
  <si>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</si>
  <si>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</si>
  <si>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</si>
  <si>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</si>
  <si>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</si>
  <si>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</si>
  <si>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</si>
  <si>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</si>
  <si>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</si>
  <si>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</si>
  <si>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</si>
  <si>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</si>
  <si>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</si>
  <si>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</si>
  <si>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</si>
  <si>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</si>
  <si>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</si>
  <si>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</si>
  <si>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</si>
  <si>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</si>
  <si>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</si>
  <si>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</si>
  <si>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</si>
  <si>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</si>
  <si>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</si>
  <si>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</si>
  <si>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</si>
  <si>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</si>
  <si>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</si>
  <si>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</si>
  <si>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</si>
  <si>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</si>
  <si>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</si>
  <si>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</si>
  <si>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</si>
  <si>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</si>
  <si>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</si>
  <si>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</si>
  <si>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</si>
  <si>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</si>
  <si>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</si>
  <si>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</si>
  <si>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</si>
  <si>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</si>
  <si>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</si>
  <si>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</si>
  <si>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</si>
  <si>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</si>
  <si>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</si>
  <si>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</si>
  <si>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</si>
  <si>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</si>
  <si>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</si>
  <si>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</si>
  <si>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</si>
  <si>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</si>
  <si>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</si>
  <si>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</si>
  <si>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</si>
  <si>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</si>
  <si>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</si>
  <si>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</si>
  <si>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</si>
  <si>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</si>
  <si>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</si>
  <si>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</si>
  <si>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</si>
  <si>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</si>
  <si>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</si>
  <si>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</si>
  <si>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</si>
  <si>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</si>
  <si>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</si>
  <si>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</si>
  <si>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</si>
  <si>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</si>
  <si>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</si>
  <si>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</si>
  <si>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</si>
  <si>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</si>
  <si>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</si>
  <si>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</si>
  <si>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</si>
  <si>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</si>
  <si>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</si>
  <si>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</si>
  <si>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</si>
  <si>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</si>
  <si>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</si>
  <si>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</si>
  <si>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</si>
  <si>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</si>
  <si>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</si>
  <si>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</si>
  <si>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</si>
  <si>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</si>
  <si>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</si>
  <si>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</si>
  <si>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</si>
  <si>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</si>
  <si>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</si>
  <si>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</si>
  <si>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</si>
  <si>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</si>
  <si>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</si>
  <si>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</si>
  <si>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</si>
  <si>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</si>
  <si>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</si>
  <si>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</si>
  <si>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</si>
  <si>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</si>
  <si>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</si>
  <si>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</si>
  <si>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</si>
  <si>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</si>
  <si>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</si>
  <si>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</si>
  <si>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</si>
  <si>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</si>
  <si>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</si>
  <si>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</si>
  <si>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</si>
  <si>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</si>
  <si>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</si>
  <si>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</si>
  <si>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</si>
  <si>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</si>
  <si>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</si>
  <si>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</si>
  <si>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</si>
  <si>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</si>
  <si>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</si>
  <si>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</si>
  <si>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</si>
  <si>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</si>
  <si>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</si>
  <si>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</si>
  <si>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</si>
  <si>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</si>
  <si>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</si>
  <si>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</si>
  <si>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</si>
  <si>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</si>
  <si>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</si>
  <si>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</si>
  <si>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</si>
  <si>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</si>
  <si>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</si>
  <si>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</si>
  <si>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</si>
  <si>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</si>
  <si>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</si>
  <si>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</si>
  <si>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</si>
  <si>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</si>
  <si>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</si>
  <si>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</si>
  <si>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</si>
  <si>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</si>
  <si>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</si>
  <si>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</si>
  <si>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</si>
  <si>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</si>
  <si>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</si>
  <si>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</si>
  <si>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</si>
  <si>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</si>
  <si>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</si>
  <si>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</si>
  <si>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</si>
  <si>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</si>
  <si>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</si>
  <si>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</si>
  <si>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</si>
  <si>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</si>
  <si>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</si>
  <si>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</si>
  <si>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</si>
  <si>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</si>
  <si>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</si>
  <si>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</si>
  <si>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</si>
  <si>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</si>
  <si>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</si>
  <si>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</si>
  <si>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</si>
  <si>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</si>
  <si>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</si>
  <si>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</si>
  <si>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</si>
  <si>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</si>
  <si>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</si>
  <si>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</si>
  <si>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</si>
  <si>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</si>
  <si>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</si>
  <si>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</si>
  <si>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</si>
  <si>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</si>
  <si>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</si>
  <si>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</si>
  <si>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</si>
  <si>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</si>
  <si>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</si>
  <si>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</si>
  <si>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</si>
  <si>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</si>
  <si>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</si>
  <si>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</si>
  <si>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</si>
  <si>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</si>
  <si>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</si>
  <si>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</si>
  <si>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</si>
  <si>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</si>
  <si>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</si>
  <si>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</si>
  <si>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</si>
  <si>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</si>
  <si>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</si>
  <si>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</si>
  <si>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</si>
  <si>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</si>
  <si>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</si>
  <si>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</si>
  <si>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</si>
  <si>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</si>
  <si>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</si>
  <si>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</si>
  <si>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</si>
  <si>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</si>
  <si>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</si>
  <si>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</si>
  <si>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</si>
  <si>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</si>
  <si>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</si>
  <si>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</si>
  <si>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</si>
  <si>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</si>
  <si>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</si>
  <si>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</si>
  <si>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</si>
  <si>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</si>
  <si>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</si>
  <si>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</si>
  <si>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</si>
  <si>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</si>
  <si>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</si>
  <si>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</si>
  <si>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</si>
  <si>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</si>
  <si>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</si>
  <si>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</si>
  <si>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</si>
  <si>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</si>
  <si>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</si>
  <si>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</si>
  <si>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</si>
  <si>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</si>
  <si>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</si>
  <si>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</si>
  <si>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</si>
  <si>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</si>
  <si>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</si>
  <si>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</si>
  <si>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</si>
  <si>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</si>
  <si>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</si>
  <si>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</si>
  <si>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</si>
  <si>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</si>
  <si>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</si>
  <si>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</si>
  <si>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</si>
  <si>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</si>
  <si>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</si>
  <si>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</si>
  <si>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</si>
  <si>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</si>
  <si>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</si>
  <si>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</si>
  <si>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</si>
  <si>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</si>
  <si>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</si>
  <si>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</si>
  <si>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</si>
  <si>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</si>
  <si>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</si>
  <si>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</si>
  <si>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</si>
  <si>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</si>
  <si>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</si>
  <si>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</si>
  <si>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</si>
  <si>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</si>
  <si>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</si>
  <si>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</si>
  <si>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</si>
  <si>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</si>
  <si>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</si>
  <si>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</si>
  <si>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</si>
  <si>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</si>
  <si>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</si>
  <si>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</si>
  <si>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</si>
  <si>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</si>
  <si>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</si>
  <si>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</si>
  <si>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</si>
  <si>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</si>
  <si>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</si>
  <si>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</si>
  <si>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</si>
  <si>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</si>
  <si>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</si>
  <si>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</si>
  <si>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</si>
  <si>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</si>
  <si>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</si>
  <si>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</si>
  <si>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</si>
  <si>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</si>
  <si>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</si>
  <si>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</si>
  <si>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</si>
  <si>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</si>
  <si>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</si>
  <si>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</si>
  <si>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</si>
  <si>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</si>
  <si>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</si>
  <si>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</si>
  <si>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</si>
  <si>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</si>
  <si>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</si>
  <si>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</si>
  <si>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</si>
  <si>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</si>
  <si>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</si>
  <si>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</si>
  <si>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</si>
  <si>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</si>
  <si>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</si>
  <si>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</si>
  <si>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</si>
  <si>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</si>
  <si>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</si>
  <si>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</si>
  <si>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</si>
  <si>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</si>
  <si>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</si>
  <si>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</si>
  <si>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</si>
  <si>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</si>
  <si>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</si>
  <si>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</si>
  <si>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</si>
  <si>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</si>
  <si>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</si>
  <si>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</si>
  <si>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</si>
  <si>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</si>
  <si>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</si>
  <si>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</si>
  <si>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</si>
  <si>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</si>
  <si>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</si>
  <si>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</si>
  <si>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</si>
  <si>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</si>
  <si>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</si>
  <si>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</si>
  <si>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</si>
  <si>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</si>
  <si>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</si>
  <si>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</si>
  <si>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</si>
  <si>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</si>
  <si>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</si>
  <si>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</si>
  <si>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</si>
  <si>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</si>
  <si>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</si>
  <si>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</si>
  <si>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</si>
  <si>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</si>
  <si>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</si>
  <si>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</si>
  <si>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</si>
  <si>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</si>
  <si>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</si>
  <si>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</si>
  <si>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</si>
  <si>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</si>
  <si>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</si>
  <si>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</si>
  <si>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</si>
  <si>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</si>
  <si>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</si>
  <si>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</si>
  <si>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</si>
  <si>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</si>
  <si>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</si>
  <si>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</si>
  <si>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</si>
  <si>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</si>
  <si>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</si>
  <si>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</si>
  <si>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</si>
  <si>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</si>
  <si>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</si>
  <si>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</si>
  <si>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</si>
  <si>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</si>
  <si>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</si>
  <si>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</si>
  <si>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</si>
  <si>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</si>
  <si>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</si>
  <si>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</si>
  <si>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</si>
  <si>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</si>
  <si>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</si>
  <si>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</si>
  <si>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</si>
  <si>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</si>
  <si>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</si>
  <si>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</si>
  <si>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</si>
  <si>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</si>
  <si>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</si>
  <si>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</si>
  <si>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</si>
  <si>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</si>
  <si>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</si>
  <si>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</si>
  <si>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</si>
  <si>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</si>
  <si>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</si>
  <si>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</si>
  <si>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</si>
  <si>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</si>
  <si>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</si>
  <si>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</si>
  <si>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</si>
  <si>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</si>
  <si>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</si>
  <si>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</si>
  <si>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</si>
  <si>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</si>
  <si>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</si>
  <si>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</si>
  <si>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</si>
  <si>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</si>
  <si>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</si>
  <si>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</si>
  <si>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</si>
  <si>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</si>
  <si>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</si>
  <si>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</si>
  <si>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</si>
  <si>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</si>
  <si>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</si>
  <si>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</si>
  <si>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</si>
  <si>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</si>
  <si>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</si>
  <si>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</si>
  <si>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</si>
  <si>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</si>
  <si>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</si>
  <si>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</si>
  <si>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</si>
  <si>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</si>
  <si>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</si>
  <si>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</si>
  <si>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</si>
  <si>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</si>
  <si>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</si>
  <si>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</si>
  <si>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</si>
  <si>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</si>
  <si>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</si>
  <si>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</si>
  <si>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</si>
  <si>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</si>
  <si>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</si>
  <si>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</si>
  <si>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</si>
  <si>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</si>
  <si>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</si>
  <si>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</si>
  <si>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</si>
  <si>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</si>
  <si>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</si>
  <si>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</si>
  <si>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</si>
  <si>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</si>
  <si>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</si>
  <si>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</si>
  <si>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</si>
  <si>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</si>
  <si>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</si>
  <si>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</si>
  <si>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</si>
  <si>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</si>
  <si>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</si>
  <si>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</si>
  <si>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</si>
  <si>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</si>
  <si>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</si>
  <si>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</si>
  <si>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</si>
  <si>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</si>
  <si>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</si>
  <si>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</si>
  <si>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</si>
  <si>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</si>
  <si>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</si>
  <si>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</si>
  <si>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</si>
  <si>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</si>
  <si>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</si>
  <si>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</si>
  <si>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</si>
  <si>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</si>
  <si>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</si>
  <si>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</si>
  <si>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</si>
  <si>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</si>
  <si>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</si>
  <si>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</si>
  <si>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</si>
  <si>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</si>
  <si>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</si>
  <si>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</si>
  <si>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</si>
  <si>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</si>
  <si>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</si>
  <si>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</si>
  <si>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</si>
  <si>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</si>
  <si>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</si>
  <si>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</si>
  <si>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</si>
  <si>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</si>
  <si>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</si>
  <si>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</si>
  <si>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</si>
  <si>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</si>
  <si>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</si>
  <si>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</si>
  <si>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</si>
  <si>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</si>
  <si>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</si>
  <si>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</si>
  <si>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</si>
  <si>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</si>
  <si>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</si>
  <si>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</si>
  <si>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</si>
  <si>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</si>
  <si>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</si>
  <si>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</si>
  <si>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</si>
  <si>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</si>
  <si>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</si>
  <si>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</si>
  <si>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</si>
  <si>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</si>
  <si>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</si>
  <si>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</si>
  <si>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</si>
  <si>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</si>
  <si>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</si>
  <si>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</si>
  <si>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</si>
  <si>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</si>
  <si>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</si>
  <si>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</si>
  <si>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</si>
  <si>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</si>
  <si>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</si>
  <si>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</si>
  <si>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</si>
  <si>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</si>
  <si>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</si>
  <si>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</si>
  <si>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</si>
  <si>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</si>
  <si>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</si>
  <si>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</si>
  <si>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</si>
  <si>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</si>
  <si>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</si>
  <si>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</si>
  <si>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</si>
  <si>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</si>
  <si>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</si>
  <si>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</si>
  <si>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</si>
  <si>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</si>
  <si>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</si>
  <si>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</si>
  <si>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</si>
  <si>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</si>
  <si>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</si>
  <si>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</si>
  <si>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</si>
  <si>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</si>
  <si>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</si>
  <si>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</si>
  <si>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</si>
  <si>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</si>
  <si>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</si>
  <si>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</si>
  <si>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</si>
  <si>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</si>
  <si>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</si>
  <si>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</si>
  <si>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</si>
  <si>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</si>
  <si>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</si>
  <si>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</si>
  <si>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</si>
  <si>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</si>
  <si>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</si>
  <si>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</si>
  <si>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</si>
  <si>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</si>
  <si>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</si>
  <si>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</si>
  <si>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</si>
  <si>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</si>
  <si>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</si>
  <si>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</si>
  <si>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</si>
  <si>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</si>
  <si>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</si>
  <si>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</si>
  <si>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</si>
  <si>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</si>
  <si>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</si>
  <si>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</si>
  <si>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</si>
  <si>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</si>
  <si>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</si>
  <si>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</si>
  <si>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</si>
  <si>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</si>
  <si>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</si>
  <si>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</si>
  <si>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</si>
  <si>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</si>
  <si>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</si>
  <si>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</si>
  <si>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</si>
  <si>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</si>
  <si>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</si>
  <si>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</si>
  <si>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</si>
  <si>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</si>
  <si>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</si>
  <si>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</si>
  <si>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</si>
  <si>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</si>
  <si>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</si>
  <si>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</si>
  <si>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</si>
  <si>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</si>
  <si>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</si>
  <si>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</si>
  <si>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</si>
  <si>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</si>
  <si>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</si>
  <si>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</si>
  <si>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</si>
  <si>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</si>
  <si>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</si>
  <si>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</si>
  <si>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</si>
  <si>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</si>
  <si>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</si>
  <si>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</si>
  <si>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</si>
  <si>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</si>
  <si>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</si>
  <si>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</si>
  <si>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</si>
  <si>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</si>
  <si>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</si>
  <si>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</si>
  <si>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</si>
  <si>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</si>
  <si>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</si>
  <si>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</si>
  <si>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</si>
  <si>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</si>
  <si>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</si>
  <si>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</si>
  <si>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</si>
  <si>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</si>
  <si>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</si>
  <si>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</si>
  <si>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</si>
  <si>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</si>
  <si>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</si>
  <si>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</si>
  <si>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</si>
  <si>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</si>
  <si>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</si>
  <si>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</si>
  <si>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</si>
  <si>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</si>
  <si>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</si>
  <si>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</si>
  <si>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</si>
  <si>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</si>
  <si>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</si>
  <si>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</si>
  <si>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</si>
  <si>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</si>
  <si>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</si>
  <si>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</si>
  <si>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</si>
  <si>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</si>
  <si>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</si>
  <si>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</si>
  <si>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</si>
  <si>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</si>
  <si>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</si>
  <si>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</si>
  <si>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</si>
  <si>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</si>
  <si>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</si>
  <si>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</si>
  <si>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</si>
  <si>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</si>
  <si>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</si>
  <si>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</si>
  <si>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</si>
  <si>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</si>
  <si>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</si>
  <si>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</si>
  <si>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</si>
  <si>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</si>
  <si>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</si>
  <si>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</si>
  <si>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</si>
  <si>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</si>
  <si>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</si>
  <si>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</si>
  <si>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</si>
  <si>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</si>
  <si>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</si>
  <si>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</si>
  <si>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</si>
  <si>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</si>
  <si>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</si>
  <si>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</si>
  <si>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</si>
  <si>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</si>
  <si>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</si>
  <si>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</si>
  <si>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</si>
  <si>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</si>
  <si>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</si>
  <si>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</si>
  <si>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</si>
  <si>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</si>
  <si>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</si>
  <si>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</si>
  <si>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</si>
  <si>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</si>
  <si>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</si>
  <si>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</si>
  <si>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</si>
  <si>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</si>
  <si>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</si>
  <si>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</si>
  <si>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</si>
  <si>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</si>
  <si>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</si>
  <si>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</si>
  <si>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</si>
  <si>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</si>
  <si>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</si>
  <si>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</si>
  <si>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</si>
  <si>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</si>
  <si>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</si>
  <si>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</si>
  <si>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</si>
  <si>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</si>
  <si>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</si>
  <si>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</si>
  <si>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</si>
  <si>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</si>
  <si>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</si>
  <si>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</si>
  <si>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</si>
  <si>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</si>
  <si>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</si>
  <si>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</si>
  <si>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</si>
  <si>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</si>
  <si>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</si>
  <si>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</si>
  <si>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</si>
  <si>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</si>
  <si>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</si>
  <si>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</si>
  <si>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</si>
  <si>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</si>
  <si>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</si>
  <si>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</si>
  <si>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</si>
  <si>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</si>
  <si>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</si>
  <si>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</si>
  <si>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</si>
  <si>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</si>
  <si>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</si>
  <si>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</si>
  <si>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</si>
  <si>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</si>
  <si>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</si>
  <si>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</si>
  <si>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</si>
  <si>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</si>
  <si>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</si>
  <si>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</si>
  <si>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</si>
  <si>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</si>
  <si>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</si>
  <si>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</si>
  <si>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</si>
  <si>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</si>
  <si>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</si>
  <si>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</si>
  <si>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</si>
  <si>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</si>
  <si>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</si>
  <si>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</si>
  <si>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</si>
  <si>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</si>
  <si>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</si>
  <si>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</si>
  <si>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</si>
  <si>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</si>
  <si>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</si>
  <si>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</si>
  <si>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</si>
  <si>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</si>
  <si>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</si>
  <si>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</si>
  <si>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</si>
  <si>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</si>
  <si>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</si>
  <si>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</si>
  <si>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</si>
  <si>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</si>
  <si>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</si>
  <si>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</si>
  <si>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</si>
  <si>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</si>
  <si>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</si>
  <si>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</si>
  <si>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</si>
  <si>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</si>
  <si>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</si>
  <si>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</si>
  <si>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</si>
  <si>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</si>
  <si>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</si>
  <si>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</si>
  <si>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</si>
  <si>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</si>
  <si>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</si>
  <si>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</si>
  <si>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</si>
  <si>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</si>
  <si>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</si>
  <si>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</si>
  <si>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</si>
  <si>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</si>
  <si>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</si>
  <si>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</si>
  <si>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</si>
  <si>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</si>
  <si>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</si>
  <si>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</si>
  <si>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</si>
  <si>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</si>
  <si>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</si>
  <si>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</si>
  <si>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</si>
  <si>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</si>
  <si>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</si>
  <si>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</si>
  <si>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</si>
  <si>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</si>
  <si>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</si>
  <si>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</si>
  <si>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</si>
  <si>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</si>
  <si>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</si>
  <si>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</si>
  <si>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</si>
  <si>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</si>
  <si>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</si>
  <si>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</si>
  <si>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</si>
  <si>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</si>
  <si>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</si>
  <si>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</si>
  <si>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</si>
  <si>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</si>
  <si>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</si>
  <si>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</si>
  <si>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</si>
  <si>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</si>
  <si>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</si>
  <si>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</si>
  <si>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</si>
  <si>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</si>
  <si>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</si>
  <si>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</si>
  <si>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</si>
  <si>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</si>
  <si>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</si>
  <si>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</si>
  <si>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</si>
  <si>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</si>
  <si>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</si>
  <si>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</si>
  <si>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</si>
  <si>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</si>
  <si>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</si>
  <si>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</si>
  <si>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</si>
  <si>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</si>
  <si>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</si>
  <si>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</si>
  <si>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</si>
  <si>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</si>
  <si>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</si>
  <si>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</si>
  <si>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</si>
  <si>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</si>
  <si>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</si>
  <si>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</si>
  <si>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</si>
  <si>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</si>
  <si>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</si>
  <si>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</si>
  <si>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</si>
  <si>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</si>
  <si>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</si>
  <si>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</si>
  <si>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</si>
  <si>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</si>
  <si>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</si>
  <si>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</si>
  <si>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</si>
  <si>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</si>
  <si>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</si>
  <si>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</si>
  <si>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</si>
  <si>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</si>
  <si>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</si>
  <si>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</si>
  <si>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</si>
  <si>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</si>
  <si>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</si>
  <si>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</si>
  <si>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</si>
  <si>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</si>
  <si>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</si>
  <si>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</si>
  <si>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</si>
  <si>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</si>
  <si>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</si>
  <si>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</si>
  <si>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</si>
  <si>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</si>
  <si>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</si>
  <si>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</si>
  <si>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</si>
  <si>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</si>
  <si>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</si>
  <si>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</si>
  <si>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</si>
  <si>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</si>
  <si>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</si>
  <si>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</si>
  <si>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</si>
  <si>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</si>
  <si>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</si>
  <si>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</si>
  <si>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</si>
  <si>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</si>
  <si>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</si>
  <si>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</si>
  <si>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</si>
  <si>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</si>
  <si>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</si>
  <si>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</si>
  <si>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</si>
  <si>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</si>
  <si>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</si>
  <si>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</si>
  <si>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</si>
  <si>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</si>
  <si>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</si>
  <si>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</si>
  <si>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</si>
  <si>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</si>
  <si>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</si>
  <si>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</si>
  <si>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</si>
  <si>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</si>
  <si>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</si>
  <si>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</si>
  <si>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</si>
  <si>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</si>
  <si>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</si>
  <si>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</si>
  <si>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</si>
  <si>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</si>
  <si>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</si>
  <si>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</si>
  <si>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</si>
  <si>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</si>
  <si>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</si>
  <si>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</si>
  <si>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</si>
  <si>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</si>
  <si>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</si>
  <si>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</si>
  <si>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</si>
  <si>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</si>
  <si>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</si>
  <si>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</si>
  <si>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</si>
  <si>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</si>
  <si>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</si>
  <si>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</si>
  <si>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</si>
  <si>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</si>
  <si>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</si>
  <si>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</si>
  <si>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</si>
  <si>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</si>
  <si>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</si>
  <si>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</si>
  <si>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</si>
  <si>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</si>
  <si>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</si>
  <si>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</si>
  <si>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</si>
  <si>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</si>
  <si>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</si>
  <si>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</si>
  <si>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</si>
  <si>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</si>
  <si>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</si>
  <si>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</si>
  <si>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</si>
  <si>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</si>
  <si>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</si>
  <si>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</si>
  <si>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</si>
  <si>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</si>
  <si>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</si>
  <si>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</si>
  <si>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</si>
  <si>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</si>
  <si>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</si>
  <si>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</si>
  <si>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</si>
  <si>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</si>
  <si>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</si>
  <si>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</si>
  <si>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</si>
  <si>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</si>
  <si>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</si>
  <si>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</si>
  <si>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</si>
  <si>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</si>
  <si>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</si>
  <si>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</si>
  <si>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</si>
  <si>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</si>
  <si>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</si>
  <si>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</si>
  <si>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</si>
  <si>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</si>
  <si>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</si>
  <si>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</si>
  <si>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</si>
  <si>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</si>
  <si>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</si>
  <si>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</si>
  <si>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</si>
  <si>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</si>
  <si>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</si>
  <si>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</si>
  <si>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</si>
  <si>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</si>
  <si>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</si>
  <si>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</si>
  <si>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</si>
  <si>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</si>
  <si>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</si>
  <si>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</si>
  <si>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</si>
  <si>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</si>
  <si>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</si>
  <si>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</si>
  <si>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</si>
  <si>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</si>
  <si>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</si>
  <si>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</si>
  <si>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</si>
  <si>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</si>
  <si>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</si>
  <si>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</si>
  <si>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</si>
  <si>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</si>
  <si>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</si>
  <si>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</si>
  <si>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</si>
  <si>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</si>
  <si>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</si>
  <si>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</si>
  <si>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</si>
  <si>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</si>
  <si>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</si>
  <si>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</si>
  <si>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</si>
  <si>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</si>
  <si>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</si>
  <si>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</si>
  <si>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</si>
  <si>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</si>
  <si>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</si>
  <si>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</si>
  <si>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</si>
  <si>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</si>
  <si>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</si>
  <si>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</si>
  <si>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</si>
  <si>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</si>
  <si>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</si>
  <si>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</si>
  <si>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</si>
  <si>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</si>
  <si>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</si>
  <si>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</si>
  <si>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</si>
  <si>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</si>
  <si>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</si>
  <si>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</si>
  <si>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</si>
  <si>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</si>
  <si>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</si>
  <si>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</si>
  <si>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</si>
  <si>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</si>
  <si>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</si>
  <si>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</si>
  <si>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</si>
  <si>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</si>
  <si>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</si>
  <si>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</si>
  <si>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</si>
  <si>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</si>
  <si>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</si>
  <si>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</si>
  <si>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</si>
  <si>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</si>
  <si>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</si>
  <si>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</si>
  <si>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</si>
  <si>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</si>
  <si>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</si>
  <si>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</si>
  <si>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</si>
  <si>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</si>
  <si>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</si>
  <si>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</si>
  <si>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</si>
  <si>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</si>
  <si>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</si>
  <si>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</si>
  <si>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</si>
  <si>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</si>
  <si>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</si>
  <si>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</si>
  <si>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</si>
  <si>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</si>
  <si>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</si>
  <si>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</si>
  <si>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</si>
  <si>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</si>
  <si>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</si>
  <si>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</si>
  <si>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</si>
  <si>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</si>
  <si>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</si>
  <si>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</si>
  <si>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</si>
  <si>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</si>
  <si>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</si>
  <si>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</si>
  <si>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</si>
  <si>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</si>
  <si>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</si>
  <si>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</si>
  <si>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</si>
  <si>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</si>
  <si>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</si>
  <si>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</si>
  <si>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</si>
  <si>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</si>
  <si>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</si>
  <si>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</si>
  <si>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</si>
  <si>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</si>
  <si>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</si>
  <si>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</si>
  <si>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</si>
  <si>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</si>
  <si>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</si>
  <si>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</si>
  <si>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</si>
  <si>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</si>
  <si>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</si>
  <si>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</si>
  <si>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</si>
  <si>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</si>
  <si>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</si>
  <si>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</si>
  <si>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</si>
  <si>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</si>
  <si>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</si>
  <si>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</si>
  <si>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</si>
  <si>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</si>
  <si>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</si>
  <si>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</si>
  <si>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</si>
  <si>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</si>
  <si>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</si>
  <si>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</si>
  <si>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</si>
  <si>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</si>
  <si>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</si>
  <si>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</si>
  <si>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</si>
  <si>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</si>
  <si>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</si>
  <si>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</si>
  <si>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</si>
  <si>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</si>
  <si>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</si>
  <si>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</si>
  <si>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</si>
  <si>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</si>
  <si>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</si>
  <si>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</si>
  <si>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</si>
  <si>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</si>
  <si>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</si>
  <si>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</si>
  <si>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</si>
  <si>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</si>
  <si>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</si>
  <si>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</si>
  <si>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</si>
  <si>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</si>
  <si>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</si>
  <si>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</si>
  <si>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</si>
  <si>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</si>
  <si>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</si>
  <si>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</si>
  <si>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</si>
  <si>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</si>
  <si>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</si>
  <si>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</si>
  <si>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</si>
  <si>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</si>
  <si>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</si>
  <si>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</si>
  <si>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</si>
  <si>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</si>
  <si>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</si>
  <si>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</si>
  <si>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</si>
  <si>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</si>
  <si>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</si>
  <si>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</si>
  <si>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</si>
  <si>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</si>
  <si>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</si>
  <si>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</si>
  <si>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</si>
  <si>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</si>
  <si>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</si>
  <si>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</si>
  <si>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</si>
  <si>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</si>
  <si>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</si>
  <si>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</si>
  <si>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</si>
  <si>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</si>
  <si>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</si>
  <si>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</si>
  <si>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</si>
  <si>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</si>
  <si>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</si>
  <si>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</si>
  <si>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</si>
  <si>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</si>
  <si>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</si>
  <si>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</si>
  <si>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</si>
  <si>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</si>
  <si>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</si>
  <si>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</si>
  <si>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</si>
  <si>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</si>
  <si>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</si>
  <si>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</si>
  <si>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</si>
  <si>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</si>
  <si>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</si>
  <si>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</si>
  <si>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</si>
  <si>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</si>
  <si>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</si>
  <si>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</si>
  <si>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</si>
  <si>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</si>
  <si>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</si>
  <si>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</si>
  <si>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</si>
  <si>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</si>
  <si>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</si>
  <si>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</si>
  <si>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</si>
  <si>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</si>
  <si>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</si>
  <si>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</si>
  <si>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</si>
  <si>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</si>
  <si>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</si>
  <si>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</si>
  <si>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</si>
  <si>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</si>
  <si>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</si>
  <si>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</si>
  <si>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</si>
  <si>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</si>
  <si>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</si>
  <si>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</si>
  <si>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</si>
  <si>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</si>
  <si>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</si>
  <si>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</si>
  <si>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</si>
  <si>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</si>
  <si>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</si>
  <si>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</si>
  <si>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</si>
  <si>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</si>
  <si>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</si>
  <si>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</si>
  <si>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</si>
  <si>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</si>
  <si>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</si>
  <si>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</si>
  <si>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</si>
  <si>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</si>
  <si>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</si>
  <si>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</si>
  <si>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</si>
  <si>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</si>
  <si>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</si>
  <si>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</si>
  <si>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</si>
  <si>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</si>
  <si>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</si>
  <si>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</si>
  <si>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</si>
  <si>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</si>
  <si>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</si>
  <si>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</si>
  <si>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</si>
  <si>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</si>
  <si>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</si>
  <si>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</si>
  <si>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</si>
  <si>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</si>
  <si>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</si>
  <si>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</si>
  <si>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</si>
  <si>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</si>
  <si>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</si>
  <si>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</si>
  <si>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</si>
  <si>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</si>
  <si>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</si>
  <si>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</si>
  <si>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</si>
  <si>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</si>
  <si>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</si>
  <si>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</si>
  <si>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</si>
  <si>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</si>
  <si>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</si>
  <si>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</si>
  <si>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</si>
  <si>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</si>
  <si>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</si>
  <si>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</si>
  <si>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</si>
  <si>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</si>
  <si>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</si>
  <si>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</si>
  <si>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</si>
  <si>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</si>
  <si>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</si>
  <si>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</si>
  <si>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</si>
  <si>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</si>
  <si>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</si>
  <si>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</si>
  <si>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</si>
  <si>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</si>
  <si>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</si>
  <si>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</si>
  <si>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</si>
  <si>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</si>
  <si>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</si>
  <si>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</si>
  <si>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</si>
  <si>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</si>
  <si>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</si>
  <si>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</si>
  <si>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</si>
  <si>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</si>
  <si>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</si>
  <si>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</si>
  <si>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</si>
  <si>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</si>
  <si>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</si>
  <si>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</si>
  <si>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</si>
  <si>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</si>
  <si>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</si>
  <si>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</si>
  <si>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</si>
  <si>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</si>
  <si>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</si>
  <si>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</si>
  <si>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</si>
  <si>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</si>
  <si>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</si>
  <si>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</si>
  <si>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</si>
  <si>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</si>
  <si>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</si>
  <si>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</si>
  <si>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</si>
  <si>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</si>
  <si>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</si>
  <si>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</si>
  <si>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</si>
  <si>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</si>
  <si>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</si>
  <si>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</si>
  <si>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</si>
  <si>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</si>
  <si>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</si>
  <si>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</si>
  <si>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</si>
  <si>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</si>
  <si>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</si>
  <si>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</si>
  <si>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</si>
  <si>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</si>
  <si>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</si>
  <si>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</si>
  <si>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</si>
  <si>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</si>
  <si>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</si>
  <si>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</si>
  <si>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</si>
  <si>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</si>
  <si>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</si>
  <si>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</si>
  <si>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</si>
  <si>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</si>
  <si>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</si>
  <si>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</si>
  <si>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</si>
  <si>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</si>
  <si>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</si>
  <si>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</si>
  <si>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</si>
  <si>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</si>
  <si>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</si>
  <si>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</si>
  <si>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</si>
  <si>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</si>
  <si>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</si>
  <si>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</si>
  <si>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</si>
  <si>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</si>
  <si>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</si>
  <si>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</si>
  <si>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</si>
  <si>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</si>
  <si>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</si>
  <si>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</si>
  <si>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</si>
  <si>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</si>
  <si>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</si>
  <si>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</si>
  <si>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</si>
  <si>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</si>
  <si>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</si>
  <si>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</si>
  <si>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</si>
  <si>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</si>
  <si>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</si>
  <si>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</si>
  <si>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</si>
  <si>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</si>
  <si>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</si>
  <si>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</si>
  <si>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</si>
  <si>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</si>
  <si>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</si>
  <si>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</si>
  <si>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</si>
  <si>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</si>
  <si>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</si>
  <si>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</si>
  <si>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</si>
  <si>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</si>
  <si>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</si>
  <si>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</si>
  <si>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</si>
  <si>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</si>
  <si>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</si>
  <si>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</si>
  <si>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</si>
  <si>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</si>
  <si>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</si>
  <si>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</si>
  <si>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</si>
  <si>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</si>
  <si>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</si>
  <si>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</si>
  <si>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</si>
  <si>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</si>
  <si>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</si>
  <si>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</si>
  <si>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</si>
  <si>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</si>
  <si>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</si>
  <si>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</si>
  <si>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</si>
  <si>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</si>
  <si>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</si>
  <si>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</si>
  <si>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</si>
  <si>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</si>
  <si>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</si>
  <si>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</si>
  <si>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</si>
  <si>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</si>
  <si>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</si>
  <si>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</si>
  <si>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</si>
  <si>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</si>
  <si>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</si>
  <si>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</si>
  <si>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</si>
  <si>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</si>
  <si>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</si>
  <si>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</si>
  <si>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</si>
  <si>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</si>
  <si>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</si>
  <si>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</si>
  <si>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</si>
  <si>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</si>
  <si>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</si>
  <si>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</si>
  <si>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</si>
  <si>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</si>
  <si>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</si>
  <si>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</si>
  <si>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</si>
  <si>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</si>
  <si>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</si>
  <si>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</si>
  <si>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</si>
  <si>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</si>
  <si>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</si>
  <si>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</si>
  <si>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</si>
  <si>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</si>
  <si>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</si>
  <si>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</si>
  <si>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</si>
  <si>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</si>
  <si>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</si>
  <si>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</si>
  <si>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</si>
  <si>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</si>
  <si>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</si>
  <si>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</si>
  <si>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</si>
  <si>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</si>
  <si>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</si>
  <si>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</si>
  <si>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</si>
  <si>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</si>
  <si>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</si>
  <si>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</si>
  <si>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</si>
  <si>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</si>
  <si>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</si>
  <si>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</si>
  <si>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</si>
  <si>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</si>
  <si>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</si>
  <si>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</si>
  <si>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</si>
  <si>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</si>
  <si>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</si>
  <si>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</si>
  <si>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</si>
  <si>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</si>
  <si>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</si>
  <si>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</si>
  <si>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</si>
  <si>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</si>
  <si>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</si>
  <si>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</si>
  <si>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</si>
  <si>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</si>
  <si>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</si>
  <si>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</si>
  <si>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</si>
  <si>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</si>
  <si>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</si>
  <si>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</si>
  <si>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</si>
  <si>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</si>
  <si>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</si>
  <si>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</si>
  <si>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</si>
  <si>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</si>
  <si>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</si>
  <si>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</si>
  <si>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</si>
  <si>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</si>
  <si>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</si>
  <si>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</si>
  <si>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</si>
  <si>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</si>
  <si>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</si>
  <si>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</si>
  <si>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</si>
  <si>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</si>
  <si>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</si>
  <si>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</si>
  <si>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</si>
  <si>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</si>
  <si>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</si>
  <si>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</si>
  <si>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</si>
  <si>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</si>
  <si>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</si>
  <si>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</si>
  <si>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</si>
  <si>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</si>
  <si>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</si>
  <si>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</si>
  <si>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</si>
  <si>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</si>
  <si>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</si>
  <si>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</si>
  <si>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</si>
  <si>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</si>
  <si>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</si>
  <si>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</si>
  <si>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</si>
  <si>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</si>
  <si>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</si>
  <si>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</si>
  <si>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</si>
  <si>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</si>
  <si>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</si>
  <si>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</si>
  <si>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</si>
  <si>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</si>
  <si>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</si>
  <si>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</si>
  <si>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</si>
  <si>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</si>
  <si>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</si>
  <si>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</si>
  <si>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</si>
  <si>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</si>
  <si>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</si>
  <si>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</si>
  <si>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</si>
  <si>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</si>
  <si>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</si>
  <si>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</si>
  <si>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</si>
  <si>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</si>
  <si>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</si>
  <si>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</si>
  <si>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</si>
  <si>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</si>
  <si>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</si>
  <si>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</si>
  <si>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</si>
  <si>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</si>
  <si>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</si>
  <si>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</si>
  <si>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</si>
  <si>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</si>
  <si>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</si>
  <si>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</si>
  <si>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</si>
  <si>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</si>
  <si>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</si>
  <si>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</si>
  <si>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</si>
  <si>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</si>
  <si>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</si>
  <si>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</si>
  <si>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</si>
  <si>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</si>
  <si>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</si>
  <si>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</si>
  <si>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</si>
  <si>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</si>
  <si>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</si>
  <si>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</si>
  <si>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</si>
  <si>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</si>
  <si>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</si>
  <si>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</si>
  <si>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</si>
  <si>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</si>
  <si>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</si>
  <si>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</si>
  <si>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</si>
  <si>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</si>
  <si>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</si>
  <si>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</si>
  <si>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</si>
  <si>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</si>
  <si>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</si>
  <si>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</si>
  <si>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</si>
  <si>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</si>
  <si>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</si>
  <si>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</si>
  <si>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</si>
  <si>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</si>
  <si>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</si>
  <si>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</si>
  <si>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</si>
  <si>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</si>
  <si>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</si>
  <si>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</si>
  <si>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</si>
  <si>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</si>
  <si>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</si>
  <si>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</si>
  <si>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</si>
  <si>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</si>
  <si>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</si>
  <si>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</si>
  <si>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</si>
  <si>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</si>
  <si>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</si>
  <si>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</si>
  <si>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</si>
  <si>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</si>
  <si>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</si>
  <si>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</si>
  <si>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</si>
  <si>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</si>
  <si>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</si>
  <si>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</si>
  <si>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</si>
  <si>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</si>
  <si>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</si>
  <si>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</si>
  <si>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</si>
  <si>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</si>
  <si>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</si>
  <si>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</si>
  <si>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</si>
  <si>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</si>
  <si>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</si>
  <si>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</si>
  <si>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</si>
  <si>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</si>
  <si>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</si>
  <si>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</si>
  <si>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</si>
  <si>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</si>
  <si>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</si>
  <si>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</si>
  <si>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</si>
  <si>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</si>
  <si>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</si>
  <si>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</si>
  <si>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</si>
  <si>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</si>
  <si>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</si>
  <si>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</si>
  <si>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</si>
  <si>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</si>
  <si>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</si>
  <si>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</si>
  <si>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</si>
  <si>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</si>
  <si>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</si>
  <si>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</si>
  <si>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</si>
  <si>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</si>
  <si>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</si>
  <si>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</si>
  <si>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</si>
  <si>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</si>
  <si>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</si>
  <si>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</si>
  <si>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</si>
  <si>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</si>
  <si>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</si>
  <si>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</si>
  <si>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</si>
  <si>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</si>
  <si>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</si>
  <si>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</si>
  <si>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</si>
  <si>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</si>
  <si>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</si>
  <si>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</si>
  <si>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</si>
  <si>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</si>
  <si>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</si>
  <si>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</si>
  <si>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</si>
  <si>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</si>
  <si>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</si>
  <si>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</si>
  <si>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</si>
  <si>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</si>
  <si>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</si>
  <si>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</si>
  <si>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</si>
  <si>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</si>
  <si>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</si>
  <si>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</si>
  <si>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</si>
  <si>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</si>
  <si>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</si>
  <si>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</si>
  <si>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</si>
  <si>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</si>
  <si>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</si>
  <si>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</si>
  <si>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</si>
  <si>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</si>
  <si>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</si>
  <si>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</si>
  <si>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</si>
  <si>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</si>
  <si>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</si>
  <si>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</si>
  <si>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</si>
  <si>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</si>
  <si>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</si>
  <si>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</si>
  <si>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</si>
  <si>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</si>
  <si>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</si>
  <si>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</si>
  <si>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</si>
  <si>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</si>
  <si>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</si>
  <si>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</si>
  <si>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</si>
  <si>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</si>
  <si>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</si>
  <si>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</si>
  <si>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</si>
  <si>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</si>
  <si>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</si>
  <si>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</si>
  <si>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</si>
  <si>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</si>
  <si>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</si>
  <si>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</si>
  <si>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</si>
  <si>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</si>
  <si>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</si>
  <si>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</si>
  <si>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</si>
  <si>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</si>
  <si>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</si>
  <si>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</si>
  <si>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</si>
  <si>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</si>
  <si>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</si>
  <si>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</si>
  <si>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</si>
  <si>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</si>
  <si>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</si>
  <si>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</si>
  <si>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</si>
  <si>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</si>
  <si>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</si>
  <si>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</si>
  <si>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</si>
  <si>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</si>
  <si>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</si>
  <si>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</si>
  <si>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</si>
  <si>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</si>
  <si>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</si>
  <si>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</si>
  <si>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</si>
  <si>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</si>
  <si>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</si>
  <si>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</si>
  <si>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</si>
  <si>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</si>
  <si>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</si>
  <si>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</si>
  <si>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</si>
  <si>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</si>
  <si>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</si>
  <si>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</si>
  <si>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</si>
  <si>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</si>
  <si>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</si>
  <si>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</si>
  <si>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</si>
  <si>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</si>
  <si>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</si>
  <si>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</si>
  <si>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</si>
  <si>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</si>
  <si>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</si>
  <si>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</si>
  <si>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</si>
  <si>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</si>
  <si>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</si>
  <si>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</si>
  <si>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</si>
  <si>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</si>
  <si>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</si>
  <si>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</si>
  <si>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</si>
  <si>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</si>
  <si>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</si>
  <si>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</si>
  <si>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</si>
  <si>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</si>
  <si>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</si>
  <si>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</si>
  <si>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</si>
  <si>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</si>
  <si>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</si>
  <si>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</si>
  <si>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</si>
  <si>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</si>
  <si>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</si>
  <si>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</si>
  <si>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</si>
  <si>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</si>
  <si>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</si>
  <si>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</si>
  <si>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</si>
  <si>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</si>
  <si>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</si>
  <si>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</si>
  <si>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</si>
  <si>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</si>
  <si>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</si>
  <si>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</si>
  <si>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</si>
  <si>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</si>
  <si>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</si>
  <si>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</si>
  <si>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</si>
  <si>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</si>
  <si>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</si>
  <si>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</si>
  <si>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</si>
  <si>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</si>
  <si>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</si>
  <si>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</si>
  <si>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</si>
  <si>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</si>
  <si>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</si>
  <si>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</si>
  <si>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</si>
  <si>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</si>
  <si>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</si>
  <si>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</si>
  <si>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</si>
  <si>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</si>
  <si>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</si>
  <si>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</si>
  <si>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</si>
  <si>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</si>
  <si>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</si>
  <si>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</si>
  <si>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</si>
  <si>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</si>
  <si>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</si>
  <si>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</si>
  <si>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</si>
  <si>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</si>
  <si>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</si>
  <si>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</si>
  <si>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</si>
  <si>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</si>
  <si>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</si>
  <si>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</si>
  <si>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</si>
  <si>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</si>
  <si>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</si>
  <si>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</si>
  <si>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</si>
  <si>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</si>
  <si>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</si>
  <si>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</si>
  <si>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</si>
  <si>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</si>
  <si>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</si>
  <si>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</si>
  <si>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</si>
  <si>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</si>
  <si>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</si>
  <si>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</si>
  <si>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</si>
  <si>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</si>
  <si>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</si>
  <si>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</si>
  <si>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</si>
  <si>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</si>
  <si>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</si>
  <si>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</si>
  <si>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</si>
  <si>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</si>
  <si>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</si>
  <si>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</si>
  <si>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</si>
  <si>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</si>
  <si>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</si>
  <si>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</si>
  <si>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</si>
  <si>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</si>
  <si>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</si>
  <si>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</si>
  <si>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</si>
  <si>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</si>
  <si>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</si>
  <si>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</si>
  <si>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</si>
  <si>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</si>
  <si>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</si>
  <si>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</si>
  <si>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</si>
  <si>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</si>
  <si>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</si>
  <si>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</si>
  <si>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</si>
  <si>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</si>
  <si>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</si>
  <si>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</si>
  <si>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</si>
  <si>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</si>
  <si>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</si>
  <si>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</si>
  <si>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</si>
  <si>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</si>
  <si>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</si>
  <si>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</si>
  <si>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</si>
  <si>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</si>
  <si>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</si>
  <si>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</si>
  <si>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</si>
  <si>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</si>
  <si>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</si>
  <si>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</si>
  <si>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</si>
  <si>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</si>
  <si>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</si>
  <si>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</si>
  <si>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</si>
  <si>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</si>
  <si>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</si>
  <si>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</si>
  <si>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</si>
  <si>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</si>
  <si>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</si>
  <si>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</si>
  <si>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</si>
  <si>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</si>
  <si>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</si>
  <si>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</si>
  <si>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</si>
  <si>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</si>
  <si>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</si>
  <si>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</si>
  <si>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</si>
  <si>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</si>
  <si>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</si>
  <si>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</si>
  <si>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</si>
  <si>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</si>
  <si>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</si>
  <si>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</si>
  <si>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</si>
  <si>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</si>
  <si>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</si>
  <si>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</si>
  <si>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</si>
  <si>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</si>
  <si>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</si>
  <si>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</si>
  <si>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</si>
  <si>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</si>
  <si>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</si>
  <si>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</si>
  <si>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</si>
  <si>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</si>
  <si>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</si>
  <si>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</si>
  <si>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</si>
  <si>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</si>
  <si>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</si>
  <si>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</si>
  <si>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</si>
  <si>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</si>
  <si>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</si>
  <si>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</si>
  <si>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</si>
  <si>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</si>
  <si>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</si>
  <si>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</si>
  <si>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</si>
  <si>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</si>
  <si>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</si>
  <si>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</si>
  <si>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</si>
  <si>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</si>
  <si>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</si>
  <si>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</si>
  <si>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</si>
  <si>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</si>
  <si>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</si>
  <si>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</si>
  <si>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</si>
  <si>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</si>
  <si>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</si>
  <si>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</si>
  <si>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</si>
  <si>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</si>
  <si>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</si>
  <si>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</si>
  <si>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</si>
  <si>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</si>
  <si>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</si>
  <si>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</si>
  <si>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</si>
  <si>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</si>
  <si>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</si>
  <si>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</si>
  <si>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</si>
  <si>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</si>
  <si>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</si>
  <si>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</si>
  <si>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</si>
  <si>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</si>
  <si>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</si>
  <si>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</si>
  <si>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</si>
  <si>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</si>
  <si>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</si>
  <si>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</si>
  <si>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</si>
  <si>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</si>
  <si>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</si>
  <si>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</si>
  <si>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</si>
  <si>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</si>
  <si>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</si>
  <si>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</si>
  <si>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</si>
  <si>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</si>
  <si>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</si>
  <si>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</si>
  <si>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</si>
  <si>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</si>
  <si>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</si>
  <si>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</si>
  <si>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</si>
  <si>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</si>
  <si>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</si>
  <si>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</si>
  <si>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</si>
  <si>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</si>
  <si>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</si>
  <si>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</si>
  <si>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</si>
  <si>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</si>
  <si>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</si>
  <si>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</si>
  <si>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</si>
  <si>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</si>
  <si>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</si>
  <si>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</si>
  <si>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</si>
  <si>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</si>
  <si>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</si>
  <si>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</si>
  <si>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</si>
  <si>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</si>
  <si>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</si>
  <si>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</si>
  <si>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</si>
  <si>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</si>
  <si>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</si>
  <si>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</si>
  <si>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</si>
  <si>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</si>
  <si>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</si>
  <si>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</si>
  <si>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</si>
  <si>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</si>
  <si>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</si>
  <si>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</si>
  <si>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</si>
  <si>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</si>
  <si>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</si>
  <si>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</si>
  <si>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</si>
  <si>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</si>
  <si>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</si>
  <si>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</si>
  <si>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</si>
  <si>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</si>
  <si>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</si>
  <si>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</si>
  <si>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</si>
  <si>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</si>
  <si>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</si>
  <si>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</si>
  <si>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</si>
  <si>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</si>
  <si>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</si>
  <si>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</si>
  <si>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</si>
  <si>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</si>
  <si>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</si>
  <si>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</si>
  <si>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</si>
  <si>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</si>
  <si>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</si>
  <si>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</si>
  <si>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</si>
  <si>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</si>
  <si>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</si>
  <si>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</si>
  <si>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</si>
  <si>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</si>
  <si>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</si>
  <si>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</si>
  <si>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</si>
  <si>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</si>
  <si>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</si>
  <si>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</si>
  <si>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</si>
  <si>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</si>
  <si>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</si>
  <si>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</si>
  <si>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</si>
  <si>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</si>
  <si>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</si>
  <si>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</si>
  <si>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</si>
  <si>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</si>
  <si>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</si>
  <si>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</si>
  <si>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</si>
  <si>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</si>
  <si>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</si>
  <si>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</si>
  <si>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</si>
  <si>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</si>
  <si>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</si>
  <si>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</si>
  <si>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</si>
  <si>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</si>
  <si>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</si>
  <si>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</si>
  <si>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</si>
  <si>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</si>
  <si>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</si>
  <si>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</si>
  <si>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</si>
  <si>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</si>
  <si>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</si>
  <si>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</si>
  <si>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</si>
  <si>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</si>
  <si>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</si>
  <si>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</si>
  <si>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</si>
  <si>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</si>
  <si>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</si>
  <si>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</si>
  <si>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</si>
  <si>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</si>
  <si>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</si>
  <si>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</si>
  <si>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</si>
  <si>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</si>
  <si>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</si>
  <si>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</si>
  <si>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</si>
  <si>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</si>
  <si>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</si>
  <si>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</si>
  <si>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</si>
  <si>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</si>
  <si>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</si>
  <si>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</si>
  <si>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</si>
  <si>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</si>
  <si>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</si>
  <si>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</si>
  <si>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</si>
  <si>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</si>
  <si>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</si>
  <si>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</si>
  <si>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</si>
  <si>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</si>
  <si>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</si>
  <si>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</si>
  <si>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</si>
  <si>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</si>
  <si>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</si>
  <si>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</si>
  <si>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</si>
  <si>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</si>
  <si>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</si>
  <si>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</si>
  <si>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</si>
  <si>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</si>
  <si>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</si>
  <si>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</si>
  <si>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</si>
  <si>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</si>
  <si>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</si>
  <si>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</si>
  <si>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</si>
  <si>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</si>
  <si>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</si>
  <si>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</si>
  <si>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</si>
  <si>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</si>
  <si>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</si>
  <si>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</si>
  <si>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</si>
  <si>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</si>
  <si>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</si>
  <si>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</si>
  <si>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</si>
  <si>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</si>
  <si>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</si>
  <si>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</si>
  <si>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</si>
  <si>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</si>
  <si>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</si>
  <si>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</si>
  <si>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</si>
  <si>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</si>
  <si>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</si>
  <si>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</si>
  <si>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</si>
  <si>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</si>
  <si>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</si>
  <si>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</si>
  <si>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</si>
  <si>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</si>
  <si>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</si>
  <si>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</si>
  <si>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</si>
  <si>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</si>
  <si>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</si>
  <si>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</si>
  <si>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</si>
  <si>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</si>
  <si>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</si>
  <si>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</si>
  <si>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</si>
  <si>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</si>
  <si>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</si>
  <si>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</si>
  <si>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</si>
  <si>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</si>
  <si>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</si>
  <si>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</si>
  <si>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</si>
  <si>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</si>
  <si>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</si>
  <si>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</si>
  <si>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</si>
  <si>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</si>
  <si>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</si>
  <si>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</si>
  <si>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</si>
  <si>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</si>
  <si>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</si>
  <si>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</si>
  <si>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</si>
  <si>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</si>
  <si>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</si>
  <si>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</si>
  <si>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</si>
  <si>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</si>
  <si>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</si>
  <si>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</si>
  <si>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</si>
  <si>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</si>
  <si>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</si>
  <si>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</si>
  <si>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</si>
  <si>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</si>
  <si>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</si>
  <si>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</si>
  <si>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</si>
  <si>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</si>
  <si>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</si>
  <si>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</si>
  <si>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</si>
  <si>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</si>
  <si>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</si>
  <si>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</si>
  <si>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</si>
  <si>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</si>
  <si>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</si>
  <si>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</si>
  <si>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</si>
  <si>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</si>
  <si>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</si>
  <si>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</si>
  <si>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</si>
  <si>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</si>
  <si>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</si>
  <si>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</si>
  <si>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</si>
  <si>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</si>
  <si>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</si>
  <si>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</si>
  <si>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</si>
  <si>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</si>
  <si>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</si>
  <si>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</si>
  <si>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</si>
  <si>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</si>
  <si>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</si>
  <si>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</si>
  <si>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</si>
  <si>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</si>
  <si>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</si>
  <si>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</si>
  <si>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</si>
  <si>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</si>
  <si>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</si>
  <si>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</si>
  <si>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</si>
  <si>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</si>
  <si>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</si>
  <si>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</si>
  <si>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</si>
  <si>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</si>
  <si>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</si>
  <si>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</si>
  <si>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</si>
  <si>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</si>
  <si>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</si>
  <si>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</si>
  <si>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</si>
  <si>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</si>
  <si>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</si>
  <si>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</si>
  <si>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</si>
  <si>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</si>
  <si>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</si>
  <si>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</si>
  <si>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</si>
  <si>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</si>
  <si>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</si>
  <si>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</si>
  <si>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</si>
  <si>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</si>
  <si>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</si>
  <si>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</si>
  <si>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</si>
  <si>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</si>
  <si>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</si>
  <si>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</si>
  <si>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</si>
  <si>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</si>
  <si>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</si>
  <si>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</si>
  <si>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</si>
  <si>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</si>
  <si>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</si>
  <si>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</si>
  <si>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</si>
  <si>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</si>
  <si>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</si>
  <si>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</si>
  <si>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</si>
  <si>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</si>
  <si>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</si>
  <si>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</si>
  <si>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</si>
  <si>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</si>
  <si>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</si>
  <si>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</si>
  <si>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</si>
  <si>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</si>
  <si>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</si>
  <si>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</si>
  <si>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</si>
  <si>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</si>
  <si>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</si>
  <si>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</si>
  <si>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</si>
  <si>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</si>
  <si>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</si>
  <si>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</si>
  <si>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</si>
  <si>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</si>
  <si>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</si>
  <si>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</si>
  <si>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</si>
  <si>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</si>
  <si>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</si>
  <si>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</si>
  <si>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</si>
  <si>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</si>
  <si>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</si>
  <si>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</si>
  <si>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</si>
  <si>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</si>
  <si>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</si>
  <si>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</si>
  <si>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</si>
  <si>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</si>
  <si>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</si>
  <si>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</si>
  <si>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</si>
  <si>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</si>
  <si>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</si>
  <si>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</si>
  <si>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</si>
  <si>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</si>
  <si>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</si>
  <si>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</si>
  <si>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</si>
  <si>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</si>
  <si>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</si>
  <si>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</si>
  <si>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</si>
  <si>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</si>
  <si>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</si>
  <si>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</si>
  <si>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</si>
  <si>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</si>
  <si>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</si>
  <si>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</si>
  <si>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</si>
  <si>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</si>
  <si>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</si>
  <si>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</si>
  <si>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</si>
  <si>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</si>
  <si>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</si>
  <si>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</si>
  <si>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</si>
  <si>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</si>
  <si>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</si>
  <si>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</si>
  <si>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</si>
  <si>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</si>
  <si>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</si>
  <si>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</si>
  <si>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</si>
  <si>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</si>
  <si>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</si>
  <si>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</si>
  <si>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</si>
  <si>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</si>
  <si>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</si>
  <si>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</si>
  <si>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</si>
  <si>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</si>
  <si>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</si>
  <si>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</si>
  <si>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</si>
  <si>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</si>
  <si>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</si>
  <si>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</si>
  <si>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</si>
  <si>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</si>
  <si>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</si>
  <si>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</si>
  <si>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</si>
  <si>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</si>
  <si>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</si>
  <si>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</si>
  <si>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</si>
  <si>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</si>
  <si>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</si>
  <si>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</si>
  <si>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</si>
  <si>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</si>
  <si>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</si>
  <si>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</si>
  <si>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</si>
  <si>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</si>
  <si>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</si>
  <si>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</si>
  <si>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</si>
  <si>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</si>
  <si>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</si>
  <si>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</si>
  <si>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</si>
  <si>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</si>
  <si>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</si>
  <si>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</si>
  <si>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</si>
  <si>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</si>
  <si>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</si>
  <si>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</si>
  <si>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</si>
  <si>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</si>
  <si>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</si>
  <si>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</si>
  <si>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</si>
  <si>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</si>
  <si>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</si>
  <si>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</si>
  <si>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</si>
  <si>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</si>
  <si>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</si>
  <si>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</si>
  <si>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</si>
  <si>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</si>
  <si>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</si>
  <si>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</si>
  <si>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</si>
  <si>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</si>
  <si>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</si>
  <si>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</si>
  <si>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</si>
  <si>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</si>
  <si>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</si>
  <si>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</si>
  <si>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</si>
  <si>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</si>
  <si>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</si>
  <si>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</si>
  <si>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</si>
  <si>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</si>
  <si>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</si>
  <si>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</si>
  <si>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</si>
  <si>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</si>
  <si>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</si>
  <si>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</si>
  <si>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</si>
  <si>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</si>
  <si>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</si>
  <si>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</si>
  <si>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</si>
  <si>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</si>
  <si>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</si>
  <si>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</si>
  <si>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</si>
  <si>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</si>
  <si>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</si>
  <si>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</si>
  <si>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</si>
  <si>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</si>
  <si>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</si>
  <si>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</si>
  <si>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</si>
  <si>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</si>
  <si>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</si>
  <si>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</si>
  <si>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</si>
  <si>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</si>
  <si>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</si>
  <si>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</si>
  <si>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</si>
  <si>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</si>
  <si>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</si>
  <si>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</si>
  <si>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</si>
  <si>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</si>
  <si>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</si>
  <si>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</si>
  <si>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</si>
  <si>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</si>
  <si>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</si>
  <si>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</si>
  <si>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</si>
  <si>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</si>
  <si>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</si>
  <si>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</si>
  <si>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</si>
  <si>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</si>
  <si>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</si>
  <si>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</si>
  <si>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</si>
  <si>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</si>
  <si>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</si>
  <si>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</si>
  <si>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</si>
  <si>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</si>
  <si>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</si>
  <si>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</si>
  <si>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</si>
  <si>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</si>
  <si>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</si>
  <si>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</si>
  <si>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</si>
  <si>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</si>
  <si>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</si>
  <si>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</si>
  <si>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</si>
  <si>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</si>
  <si>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</si>
  <si>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</si>
  <si>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</si>
  <si>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</si>
  <si>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</si>
  <si>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</si>
  <si>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</si>
  <si>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</si>
  <si>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</si>
  <si>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</si>
  <si>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</si>
  <si>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</si>
  <si>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</si>
  <si>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</si>
  <si>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</si>
  <si>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</si>
  <si>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</si>
  <si>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</si>
  <si>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</si>
  <si>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</si>
  <si>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</si>
  <si>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</si>
  <si>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</si>
  <si>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</si>
  <si>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</si>
  <si>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</si>
  <si>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</si>
  <si>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</si>
  <si>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</si>
  <si>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</si>
  <si>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</si>
  <si>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</si>
  <si>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</si>
  <si>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</si>
  <si>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</si>
  <si>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</si>
  <si>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</si>
  <si>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</si>
  <si>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</si>
  <si>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</si>
  <si>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</si>
  <si>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</si>
  <si>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</si>
  <si>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</si>
  <si>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</si>
  <si>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</si>
  <si>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</si>
  <si>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</si>
  <si>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</si>
  <si>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</si>
  <si>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</si>
  <si>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</si>
  <si>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</si>
  <si>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</si>
  <si>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</si>
  <si>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</si>
  <si>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</si>
  <si>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</si>
  <si>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</si>
  <si>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</si>
  <si>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</si>
  <si>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</si>
  <si>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</si>
  <si>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</si>
  <si>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</si>
  <si>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</si>
  <si>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</si>
  <si>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</si>
  <si>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</si>
  <si>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</si>
  <si>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</si>
  <si>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</si>
  <si>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</si>
  <si>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</si>
  <si>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</si>
  <si>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</si>
  <si>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</si>
  <si>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</si>
  <si>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</si>
  <si>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</si>
  <si>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</si>
  <si>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</si>
  <si>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</si>
  <si>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</si>
  <si>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</si>
  <si>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</si>
  <si>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</si>
  <si>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</si>
  <si>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</si>
  <si>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</si>
  <si>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</si>
  <si>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</si>
  <si>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</si>
  <si>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</si>
  <si>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</si>
  <si>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</si>
  <si>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</si>
  <si>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</si>
  <si>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</si>
  <si>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</si>
  <si>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</si>
  <si>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</si>
  <si>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</si>
  <si>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</si>
  <si>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</si>
  <si>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</si>
  <si>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</si>
  <si>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</si>
  <si>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</si>
  <si>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</si>
  <si>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</si>
  <si>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</si>
  <si>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</si>
  <si>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</si>
  <si>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</si>
  <si>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</si>
  <si>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</si>
  <si>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</si>
  <si>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</si>
  <si>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</si>
  <si>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</si>
  <si>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</si>
  <si>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</si>
  <si>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</si>
  <si>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</si>
  <si>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</si>
  <si>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</si>
  <si>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</si>
  <si>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</si>
  <si>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</si>
  <si>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</si>
  <si>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</si>
  <si>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</si>
  <si>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</si>
  <si>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</si>
  <si>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</si>
  <si>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</si>
  <si>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</si>
  <si>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</si>
  <si>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</si>
  <si>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</si>
  <si>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</si>
  <si>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</si>
  <si>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</si>
  <si>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</si>
  <si>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</si>
  <si>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</si>
  <si>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</si>
  <si>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</si>
  <si>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</si>
  <si>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</si>
  <si>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</si>
  <si>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</si>
  <si>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</si>
  <si>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</si>
  <si>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</si>
  <si>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</si>
  <si>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</si>
  <si>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</si>
  <si>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</si>
  <si>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</si>
  <si>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</si>
  <si>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</si>
  <si>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</si>
  <si>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</si>
  <si>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</si>
  <si>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</si>
  <si>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</si>
  <si>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</si>
  <si>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</si>
  <si>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</si>
  <si>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</si>
  <si>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</si>
  <si>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</si>
  <si>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</si>
  <si>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</si>
  <si>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</si>
  <si>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</si>
  <si>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</si>
  <si>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</si>
  <si>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</si>
  <si>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</si>
  <si>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</si>
  <si>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</si>
  <si>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</si>
  <si>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</si>
  <si>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</si>
  <si>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</si>
  <si>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</si>
  <si>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</si>
  <si>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</si>
  <si>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</si>
  <si>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</si>
  <si>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</si>
  <si>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</si>
  <si>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</si>
  <si>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</si>
  <si>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</si>
  <si>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</si>
  <si>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</si>
  <si>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</si>
  <si>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</si>
  <si>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</si>
  <si>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</si>
  <si>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</si>
  <si>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</si>
  <si>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</si>
  <si>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</si>
  <si>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</si>
  <si>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</si>
  <si>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</si>
  <si>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</si>
  <si>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</si>
  <si>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</si>
  <si>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</si>
  <si>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</si>
  <si>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</si>
  <si>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</si>
  <si>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</si>
  <si>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</si>
  <si>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</si>
  <si>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</si>
  <si>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</si>
  <si>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</si>
  <si>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</si>
  <si>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</si>
  <si>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</si>
  <si>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</si>
  <si>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</si>
  <si>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</si>
  <si>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</si>
  <si>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</si>
  <si>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</si>
  <si>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</si>
  <si>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</si>
  <si>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</si>
  <si>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</si>
  <si>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</si>
  <si>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</si>
  <si>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</si>
  <si>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</si>
  <si>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</si>
  <si>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</si>
  <si>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</si>
  <si>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</si>
  <si>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</si>
  <si>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</si>
  <si>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</si>
  <si>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</si>
  <si>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</si>
  <si>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</si>
  <si>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</si>
  <si>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</si>
  <si>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</si>
  <si>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</si>
  <si>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</si>
  <si>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</si>
  <si>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</si>
  <si>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</si>
  <si>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</si>
  <si>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</si>
  <si>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</si>
  <si>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</si>
  <si>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</si>
  <si>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</si>
  <si>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</si>
  <si>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</si>
  <si>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</si>
  <si>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</si>
  <si>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</si>
  <si>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</si>
  <si>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</si>
  <si>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</si>
  <si>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</si>
  <si>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</si>
  <si>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</si>
  <si>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</si>
  <si>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</si>
  <si>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</si>
  <si>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</si>
  <si>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</si>
  <si>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</si>
  <si>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</si>
  <si>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</si>
  <si>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</si>
  <si>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</si>
  <si>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</si>
  <si>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</si>
  <si>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</si>
  <si>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</si>
  <si>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</si>
  <si>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</si>
  <si>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</si>
  <si>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</si>
  <si>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</si>
  <si>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</si>
  <si>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</si>
  <si>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</si>
  <si>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</si>
  <si>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</si>
  <si>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</si>
  <si>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</si>
  <si>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</si>
  <si>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</si>
  <si>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</si>
  <si>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</si>
  <si>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</si>
  <si>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</si>
  <si>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</si>
  <si>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</si>
  <si>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</si>
  <si>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</si>
  <si>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</si>
  <si>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</si>
  <si>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</si>
  <si>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</si>
  <si>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</si>
  <si>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</si>
  <si>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</si>
  <si>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</si>
  <si>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</si>
  <si>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</si>
  <si>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</si>
  <si>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</si>
  <si>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</si>
  <si>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</si>
  <si>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</si>
  <si>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</si>
  <si>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</si>
  <si>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</si>
  <si>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</si>
  <si>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</si>
  <si>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</si>
  <si>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</si>
  <si>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</si>
  <si>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</si>
  <si>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</si>
  <si>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</si>
  <si>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</si>
  <si>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</si>
  <si>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</si>
  <si>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</si>
  <si>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</si>
  <si>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</si>
  <si>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</si>
  <si>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</si>
  <si>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</si>
  <si>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</si>
  <si>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</si>
  <si>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</si>
  <si>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</si>
  <si>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</si>
  <si>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</si>
  <si>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</si>
  <si>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</si>
  <si>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</si>
  <si>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</si>
  <si>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</si>
  <si>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</si>
  <si>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</si>
  <si>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</si>
  <si>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</si>
  <si>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</si>
  <si>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</si>
  <si>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</si>
  <si>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</si>
  <si>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</si>
  <si>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</si>
  <si>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</si>
  <si>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</si>
  <si>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</si>
  <si>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</si>
  <si>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</si>
  <si>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</si>
  <si>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</si>
  <si>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</si>
  <si>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</si>
  <si>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</si>
  <si>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</si>
  <si>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</si>
  <si>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</si>
  <si>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</si>
  <si>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</si>
  <si>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</si>
  <si>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</si>
  <si>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</si>
  <si>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</si>
  <si>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</si>
  <si>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</si>
  <si>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</si>
  <si>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</si>
  <si>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</si>
  <si>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</si>
  <si>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</si>
  <si>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</si>
  <si>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</si>
  <si>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</si>
  <si>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</si>
  <si>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</si>
  <si>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</si>
  <si>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</si>
  <si>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</si>
  <si>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</si>
  <si>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</si>
  <si>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</si>
  <si>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</si>
  <si>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</si>
  <si>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</si>
  <si>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</si>
  <si>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</si>
  <si>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</si>
  <si>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</si>
  <si>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</si>
  <si>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</si>
  <si>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</si>
  <si>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</si>
  <si>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</si>
  <si>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</si>
  <si>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</si>
  <si>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</si>
  <si>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</si>
  <si>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</si>
  <si>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</si>
  <si>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</si>
  <si>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</si>
  <si>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</si>
  <si>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</si>
  <si>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</si>
  <si>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</si>
  <si>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</si>
  <si>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</si>
  <si>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</si>
  <si>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</si>
  <si>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</si>
  <si>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</si>
  <si>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</si>
  <si>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</si>
  <si>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</si>
  <si>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</si>
  <si>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</si>
  <si>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</si>
  <si>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</si>
  <si>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</si>
  <si>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</si>
  <si>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</si>
  <si>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</si>
  <si>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</si>
  <si>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</si>
  <si>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</si>
  <si>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</si>
  <si>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</si>
  <si>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</si>
  <si>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</si>
  <si>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</si>
  <si>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</si>
  <si>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</si>
  <si>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</si>
  <si>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</si>
  <si>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</si>
  <si>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</si>
  <si>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</si>
  <si>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</si>
  <si>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</si>
  <si>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</si>
  <si>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</si>
  <si>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</si>
  <si>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</si>
  <si>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</si>
  <si>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</si>
  <si>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</si>
  <si>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</si>
  <si>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</si>
  <si>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</si>
  <si>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</si>
  <si>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</si>
  <si>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</si>
  <si>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</si>
  <si>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</si>
  <si>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</si>
  <si>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</si>
  <si>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</si>
  <si>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</si>
  <si>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</si>
  <si>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</si>
  <si>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</si>
  <si>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</si>
  <si>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</si>
  <si>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</si>
  <si>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</si>
  <si>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</si>
  <si>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</si>
  <si>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</si>
  <si>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</si>
  <si>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</si>
  <si>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</si>
  <si>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</si>
  <si>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</si>
  <si>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</si>
  <si>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</si>
  <si>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</si>
  <si>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</si>
  <si>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</si>
  <si>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</si>
  <si>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</si>
  <si>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</si>
  <si>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</si>
  <si>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</si>
  <si>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</si>
  <si>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</si>
  <si>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</si>
  <si>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</si>
  <si>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</si>
  <si>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</si>
  <si>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</si>
  <si>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</si>
  <si>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</si>
  <si>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</si>
  <si>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</si>
  <si>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</si>
  <si>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</si>
  <si>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</si>
  <si>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</si>
  <si>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</si>
  <si>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</si>
  <si>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</si>
  <si>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</si>
  <si>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</si>
  <si>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</si>
  <si>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</si>
  <si>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</si>
  <si>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</si>
  <si>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</si>
  <si>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</si>
  <si>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</si>
  <si>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</si>
  <si>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</si>
  <si>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</si>
  <si>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</si>
  <si>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</si>
  <si>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</si>
  <si>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</si>
  <si>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</si>
  <si>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</si>
  <si>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</si>
  <si>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</si>
  <si>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</si>
  <si>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</si>
  <si>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</si>
  <si>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</si>
  <si>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</si>
  <si>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</si>
  <si>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</si>
  <si>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</si>
  <si>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</si>
  <si>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</si>
  <si>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</si>
  <si>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</si>
  <si>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</si>
  <si>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</si>
  <si>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</si>
  <si>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</si>
  <si>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</si>
  <si>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</si>
  <si>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</si>
  <si>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</si>
  <si>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</si>
  <si>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</si>
  <si>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</si>
  <si>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</si>
  <si>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</si>
  <si>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</si>
  <si>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</si>
  <si>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</si>
  <si>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</si>
  <si>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</si>
  <si>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</si>
  <si>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</si>
  <si>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</si>
  <si>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</si>
  <si>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</si>
  <si>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</si>
  <si>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</si>
  <si>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</si>
  <si>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</si>
  <si>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</si>
  <si>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</si>
  <si>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</si>
  <si>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</si>
  <si>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</si>
  <si>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</si>
  <si>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</si>
  <si>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</si>
  <si>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</si>
  <si>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</si>
  <si>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</si>
  <si>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</si>
  <si>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</si>
  <si>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</si>
  <si>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</si>
  <si>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</si>
  <si>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</si>
  <si>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</si>
  <si>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</si>
  <si>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</si>
  <si>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</si>
  <si>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</si>
  <si>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</si>
  <si>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</si>
  <si>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</si>
  <si>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</si>
  <si>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</si>
  <si>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</si>
  <si>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</si>
  <si>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</si>
  <si>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</si>
  <si>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</si>
  <si>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</si>
  <si>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</si>
  <si>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</si>
  <si>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</si>
  <si>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</si>
  <si>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</si>
  <si>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</si>
  <si>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</si>
  <si>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</si>
  <si>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</si>
  <si>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</si>
  <si>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</si>
  <si>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</si>
  <si>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</si>
  <si>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</si>
  <si>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</si>
  <si>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</si>
  <si>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</si>
  <si>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</si>
  <si>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</si>
  <si>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</si>
  <si>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</si>
  <si>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</si>
  <si>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</si>
  <si>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</si>
  <si>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</si>
  <si>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</si>
  <si>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</si>
  <si>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</si>
  <si>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</si>
  <si>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</si>
  <si>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</si>
  <si>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</si>
  <si>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</si>
  <si>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</si>
  <si>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</si>
  <si>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</si>
  <si>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</si>
  <si>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</si>
  <si>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</si>
  <si>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</si>
  <si>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</si>
  <si>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</si>
  <si>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</si>
  <si>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</si>
  <si>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</si>
  <si>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</si>
  <si>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</si>
  <si>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</si>
  <si>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</si>
  <si>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</si>
  <si>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</si>
  <si>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</si>
  <si>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</si>
  <si>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</si>
  <si>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</si>
  <si>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</si>
  <si>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</si>
  <si>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</si>
  <si>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</si>
  <si>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</si>
  <si>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</si>
  <si>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</si>
  <si>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</si>
  <si>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</si>
  <si>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</si>
  <si>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</si>
  <si>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</si>
  <si>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</si>
  <si>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</si>
  <si>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</si>
  <si>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</si>
  <si>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</si>
  <si>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</si>
  <si>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</si>
  <si>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</si>
  <si>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</si>
  <si>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</si>
  <si>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</si>
  <si>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</si>
  <si>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</si>
  <si>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</si>
  <si>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</si>
  <si>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</si>
  <si>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</si>
  <si>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</si>
  <si>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</si>
  <si>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</si>
  <si>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</si>
  <si>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</si>
  <si>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</si>
  <si>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</si>
  <si>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</si>
  <si>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</si>
  <si>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</si>
  <si>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</si>
  <si>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</si>
  <si>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</si>
  <si>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</si>
  <si>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</si>
  <si>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</si>
  <si>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</si>
  <si>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</si>
  <si>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</si>
  <si>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</si>
  <si>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</si>
  <si>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</si>
  <si>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</si>
  <si>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</si>
  <si>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</si>
  <si>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</si>
  <si>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</si>
  <si>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</si>
  <si>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</si>
  <si>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</si>
  <si>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</si>
  <si>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</si>
  <si>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</si>
  <si>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</si>
  <si>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</si>
  <si>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</si>
  <si>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</si>
  <si>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</si>
  <si>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</si>
  <si>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</si>
  <si>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</si>
  <si>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</si>
  <si>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</si>
  <si>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</si>
  <si>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</si>
  <si>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</si>
  <si>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</si>
  <si>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</si>
  <si>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</si>
  <si>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</si>
  <si>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</si>
  <si>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</si>
  <si>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</si>
  <si>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</si>
  <si>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</si>
  <si>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</si>
  <si>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</si>
  <si>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</si>
  <si>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</si>
  <si>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</si>
  <si>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</si>
  <si>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</si>
  <si>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</si>
  <si>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</si>
  <si>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</si>
  <si>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</si>
  <si>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</si>
  <si>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</si>
  <si>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</si>
  <si>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</si>
  <si>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</si>
  <si>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</si>
  <si>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</si>
  <si>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</si>
  <si>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</si>
  <si>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</si>
  <si>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</si>
  <si>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</si>
  <si>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</si>
  <si>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</si>
  <si>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</si>
  <si>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</si>
  <si>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</si>
  <si>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</si>
  <si>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</si>
  <si>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</si>
  <si>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</si>
  <si>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</si>
  <si>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</si>
  <si>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</si>
  <si>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</si>
  <si>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</si>
  <si>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</si>
  <si>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</si>
  <si>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</si>
  <si>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</si>
  <si>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</si>
  <si>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</si>
  <si>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</si>
  <si>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</si>
  <si>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</si>
  <si>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</si>
  <si>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</si>
  <si>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</si>
  <si>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</si>
  <si>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</si>
  <si>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</si>
  <si>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</si>
  <si>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</si>
  <si>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</si>
  <si>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</si>
  <si>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</si>
  <si>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</si>
  <si>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</si>
  <si>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</si>
  <si>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</si>
  <si>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</si>
  <si>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</si>
  <si>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</si>
  <si>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</si>
  <si>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</si>
  <si>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</si>
  <si>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</si>
  <si>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</si>
  <si>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</si>
  <si>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</si>
  <si>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</si>
  <si>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</si>
  <si>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</si>
  <si>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</si>
  <si>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</si>
  <si>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</si>
  <si>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</si>
  <si>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</si>
  <si>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</si>
  <si>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</si>
  <si>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</si>
  <si>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</si>
  <si>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</si>
  <si>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</si>
  <si>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</si>
  <si>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</si>
  <si>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</si>
  <si>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</si>
  <si>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</si>
  <si>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</si>
  <si>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</si>
  <si>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</si>
  <si>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</si>
  <si>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</si>
  <si>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</si>
  <si>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</si>
  <si>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</si>
  <si>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</si>
  <si>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</si>
  <si>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</si>
  <si>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</si>
  <si>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</si>
  <si>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</si>
  <si>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</si>
  <si>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</si>
  <si>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</si>
  <si>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</si>
  <si>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</si>
  <si>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</si>
  <si>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</si>
  <si>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</si>
  <si>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</si>
  <si>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</si>
  <si>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</si>
  <si>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</si>
  <si>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</si>
  <si>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</si>
  <si>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</si>
  <si>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</si>
  <si>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</si>
  <si>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</si>
  <si>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</si>
  <si>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</si>
  <si>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</si>
  <si>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</si>
  <si>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</si>
  <si>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</si>
  <si>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</si>
  <si>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</si>
  <si>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</si>
  <si>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</si>
  <si>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</si>
  <si>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</si>
  <si>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</si>
  <si>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</si>
  <si>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</si>
  <si>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</si>
  <si>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</si>
  <si>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</si>
  <si>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</si>
  <si>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</si>
  <si>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</si>
  <si>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</si>
  <si>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</si>
  <si>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</si>
  <si>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</si>
  <si>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</si>
  <si>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</si>
  <si>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</si>
  <si>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</si>
  <si>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</si>
  <si>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</si>
  <si>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</si>
  <si>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</si>
  <si>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</si>
  <si>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</si>
  <si>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</si>
  <si>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</si>
  <si>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</si>
  <si>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</si>
  <si>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</si>
  <si>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</si>
  <si>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</si>
  <si>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</si>
  <si>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</si>
  <si>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</si>
  <si>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</si>
  <si>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</si>
  <si>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</si>
  <si>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</si>
  <si>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</si>
  <si>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</si>
  <si>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</si>
  <si>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</si>
  <si>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</si>
  <si>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</si>
  <si>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</si>
  <si>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</si>
  <si>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</si>
  <si>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</si>
  <si>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</si>
  <si>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</si>
  <si>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</si>
  <si>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</si>
  <si>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</si>
  <si>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</si>
  <si>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</si>
  <si>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</si>
  <si>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</si>
  <si>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</si>
  <si>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</si>
  <si>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</si>
  <si>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</si>
  <si>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</si>
  <si>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</si>
  <si>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</si>
  <si>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</si>
  <si>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</si>
  <si>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</si>
  <si>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</si>
  <si>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</si>
  <si>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</si>
  <si>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</si>
  <si>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</si>
  <si>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</si>
  <si>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</si>
  <si>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</si>
  <si>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</si>
  <si>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</si>
  <si>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</si>
  <si>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</si>
  <si>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</si>
  <si>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</si>
  <si>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</si>
  <si>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</si>
  <si>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</si>
  <si>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</si>
  <si>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</si>
  <si>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</si>
  <si>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</si>
  <si>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</si>
  <si>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</si>
  <si>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</si>
  <si>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</si>
  <si>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</si>
  <si>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</si>
  <si>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</si>
  <si>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</si>
  <si>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</si>
  <si>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</si>
  <si>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</si>
  <si>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</si>
  <si>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</si>
  <si>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</si>
  <si>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</si>
  <si>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</si>
  <si>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</si>
  <si>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</si>
  <si>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</si>
  <si>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</si>
  <si>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</si>
  <si>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</si>
  <si>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</si>
  <si>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</si>
  <si>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</si>
  <si>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</si>
  <si>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</si>
  <si>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</si>
  <si>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</si>
  <si>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</si>
  <si>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</si>
  <si>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</si>
  <si>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</si>
  <si>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</si>
  <si>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</si>
  <si>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</si>
  <si>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</si>
  <si>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</si>
  <si>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</si>
  <si>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</si>
  <si>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</si>
  <si>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</si>
  <si>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</si>
  <si>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</si>
  <si>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</si>
  <si>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</si>
  <si>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</si>
  <si>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</si>
  <si>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</si>
  <si>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</si>
  <si>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</si>
  <si>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</si>
  <si>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</si>
  <si>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</si>
  <si>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</si>
  <si>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</si>
  <si>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</si>
  <si>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</si>
  <si>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</si>
  <si>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</si>
  <si>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</si>
  <si>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</si>
  <si>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</si>
  <si>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</si>
  <si>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</si>
  <si>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</si>
  <si>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</si>
  <si>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</si>
  <si>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</si>
  <si>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</si>
  <si>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</si>
  <si>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</si>
  <si>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</si>
  <si>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</si>
  <si>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</si>
  <si>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</si>
  <si>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</si>
  <si>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</si>
  <si>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</si>
  <si>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</si>
  <si>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</si>
  <si>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</si>
  <si>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</si>
  <si>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</si>
  <si>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</si>
  <si>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</si>
  <si>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</si>
  <si>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</si>
  <si>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</si>
  <si>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</si>
  <si>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</si>
  <si>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</si>
  <si>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</si>
  <si>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</si>
  <si>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</si>
  <si>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</si>
  <si>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</si>
  <si>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</si>
  <si>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</si>
  <si>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</si>
  <si>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</si>
  <si>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</si>
  <si>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</si>
  <si>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</si>
  <si>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</si>
  <si>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</si>
  <si>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</si>
  <si>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</si>
  <si>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</si>
  <si>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</si>
  <si>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</si>
  <si>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</si>
  <si>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</si>
  <si>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</si>
  <si>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</si>
  <si>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</si>
  <si>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</si>
  <si>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</si>
  <si>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</si>
  <si>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</si>
  <si>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</si>
  <si>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</si>
  <si>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</si>
  <si>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</si>
  <si>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</si>
  <si>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</si>
  <si>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</si>
  <si>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</si>
  <si>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</si>
  <si>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</si>
  <si>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</si>
  <si>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</si>
  <si>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</si>
  <si>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</si>
  <si>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</si>
  <si>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</si>
  <si>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</si>
  <si>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</si>
  <si>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</si>
  <si>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</si>
  <si>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</si>
  <si>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</si>
  <si>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</si>
  <si>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</si>
  <si>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</si>
  <si>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</si>
  <si>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</si>
  <si>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</si>
  <si>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</si>
  <si>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</si>
  <si>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</si>
  <si>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</si>
  <si>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</si>
  <si>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</si>
  <si>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</si>
  <si>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</si>
  <si>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</si>
  <si>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</si>
  <si>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</si>
  <si>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</si>
  <si>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</si>
  <si>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</si>
  <si>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</si>
  <si>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</si>
  <si>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</si>
  <si>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</si>
  <si>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</si>
  <si>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</si>
  <si>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</si>
  <si>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</si>
  <si>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</si>
  <si>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</si>
  <si>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</si>
  <si>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</si>
  <si>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</si>
  <si>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</si>
  <si>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</si>
  <si>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</si>
  <si>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</si>
  <si>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</si>
  <si>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</si>
  <si>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</si>
  <si>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</si>
  <si>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</si>
  <si>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</si>
  <si>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</si>
  <si>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</si>
  <si>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</si>
  <si>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</si>
  <si>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</si>
  <si>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</si>
  <si>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</si>
  <si>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</si>
  <si>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</si>
  <si>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</si>
  <si>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</si>
  <si>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</si>
  <si>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</si>
  <si>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</si>
  <si>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</si>
  <si>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</si>
  <si>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</si>
  <si>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</si>
  <si>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</si>
  <si>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</si>
  <si>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</si>
  <si>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</si>
  <si>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</si>
  <si>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</si>
  <si>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</si>
  <si>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</si>
  <si>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</si>
  <si>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</si>
  <si>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</si>
  <si>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</si>
  <si>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</si>
  <si>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</si>
  <si>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</si>
  <si>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</si>
  <si>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</si>
  <si>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</si>
  <si>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</si>
  <si>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</si>
  <si>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</si>
  <si>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</si>
  <si>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</si>
  <si>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</si>
  <si>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</si>
  <si>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</si>
  <si>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</si>
  <si>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</si>
  <si>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</si>
  <si>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</si>
  <si>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</si>
  <si>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</si>
  <si>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</si>
  <si>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</si>
  <si>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</si>
  <si>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</si>
  <si>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</si>
  <si>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</si>
  <si>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</si>
  <si>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</si>
  <si>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</si>
  <si>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</si>
  <si>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</si>
  <si>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</si>
  <si>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</si>
  <si>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</si>
  <si>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</si>
  <si>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</si>
  <si>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</si>
  <si>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</si>
  <si>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</si>
  <si>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</si>
  <si>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</si>
  <si>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</si>
  <si>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</si>
  <si>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</si>
  <si>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</si>
  <si>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</si>
  <si>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</si>
  <si>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</si>
  <si>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</si>
  <si>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</si>
  <si>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</si>
  <si>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</si>
  <si>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</si>
  <si>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</si>
  <si>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</si>
  <si>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</si>
  <si>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</si>
  <si>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</si>
  <si>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</si>
  <si>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</si>
  <si>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</si>
  <si>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</si>
  <si>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</si>
  <si>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</si>
  <si>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</si>
  <si>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</si>
  <si>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</si>
  <si>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</si>
  <si>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</si>
  <si>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</si>
  <si>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</si>
  <si>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</si>
  <si>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</si>
  <si>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</si>
  <si>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</si>
  <si>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</si>
  <si>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</si>
  <si>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</si>
  <si>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</si>
  <si>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</si>
  <si>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</si>
  <si>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</si>
  <si>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</si>
  <si>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</si>
  <si>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</si>
  <si>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</si>
  <si>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</si>
  <si>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</si>
  <si>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</si>
  <si>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</si>
  <si>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</si>
  <si>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</si>
  <si>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</si>
  <si>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</si>
  <si>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</si>
  <si>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</si>
  <si>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</si>
  <si>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</si>
  <si>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</si>
  <si>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</si>
  <si>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</si>
  <si>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</si>
  <si>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</si>
  <si>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</si>
  <si>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</si>
  <si>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</si>
  <si>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</si>
  <si>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</si>
  <si>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</si>
  <si>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</si>
  <si>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</si>
  <si>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</si>
  <si>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</si>
  <si>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</si>
  <si>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</si>
  <si>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</si>
  <si>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</si>
  <si>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</si>
  <si>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</si>
  <si>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</si>
  <si>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</si>
  <si>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</si>
  <si>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</si>
  <si>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</si>
  <si>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</si>
  <si>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</si>
  <si>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</si>
  <si>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</si>
  <si>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</si>
  <si>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</si>
  <si>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</si>
  <si>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</si>
  <si>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</si>
  <si>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</si>
  <si>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</si>
  <si>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</si>
  <si>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</si>
  <si>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</si>
  <si>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</si>
  <si>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</si>
  <si>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</si>
  <si>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</si>
  <si>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</si>
  <si>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</si>
  <si>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</si>
  <si>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</si>
  <si>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</si>
  <si>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</si>
  <si>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</si>
  <si>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</si>
  <si>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</si>
  <si>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</si>
  <si>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</si>
  <si>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</si>
  <si>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</si>
  <si>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</si>
  <si>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</si>
  <si>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</si>
  <si>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</si>
  <si>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</si>
  <si>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</si>
  <si>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</si>
  <si>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</si>
  <si>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</si>
  <si>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</si>
  <si>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</si>
  <si>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</si>
  <si>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</si>
  <si>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</si>
  <si>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</si>
  <si>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</si>
  <si>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</si>
  <si>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</si>
  <si>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</si>
  <si>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</si>
  <si>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</si>
  <si>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</si>
  <si>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</si>
  <si>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</si>
  <si>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</si>
  <si>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</si>
  <si>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</si>
  <si>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</si>
  <si>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</si>
  <si>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</si>
  <si>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</si>
  <si>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</si>
  <si>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</si>
  <si>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</si>
  <si>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</si>
  <si>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</si>
  <si>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</si>
  <si>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</si>
  <si>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</si>
  <si>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</si>
  <si>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</si>
  <si>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</si>
  <si>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</si>
  <si>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</si>
  <si>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</si>
  <si>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</si>
  <si>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</si>
  <si>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</si>
  <si>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</si>
  <si>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</si>
  <si>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</si>
  <si>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</si>
  <si>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</si>
  <si>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</si>
  <si>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</si>
  <si>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</si>
  <si>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</si>
  <si>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</si>
  <si>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</si>
  <si>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</si>
  <si>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</si>
  <si>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</si>
  <si>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</si>
  <si>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</si>
  <si>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</si>
  <si>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</si>
  <si>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</si>
  <si>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</si>
  <si>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</si>
  <si>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</si>
  <si>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</si>
  <si>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</si>
  <si>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</si>
  <si>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</si>
  <si>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</si>
  <si>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</si>
  <si>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</si>
  <si>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</si>
  <si>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</si>
  <si>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</si>
  <si>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</si>
  <si>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</si>
  <si>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</si>
  <si>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</si>
  <si>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</si>
  <si>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</si>
  <si>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</si>
  <si>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</si>
  <si>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</si>
  <si>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</si>
  <si>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</si>
  <si>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</si>
  <si>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</si>
  <si>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</si>
  <si>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</si>
  <si>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</si>
  <si>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</si>
  <si>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</si>
  <si>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</si>
  <si>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</si>
  <si>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</si>
  <si>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</si>
  <si>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</si>
  <si>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</si>
  <si>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</si>
  <si>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</si>
  <si>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</si>
  <si>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</si>
  <si>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</si>
  <si>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</si>
  <si>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</si>
  <si>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</si>
  <si>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</si>
  <si>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</si>
  <si>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</si>
  <si>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</si>
  <si>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</si>
  <si>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</si>
  <si>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</si>
  <si>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</si>
  <si>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</si>
  <si>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</si>
  <si>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</si>
  <si>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</si>
  <si>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</si>
  <si>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</si>
  <si>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</si>
  <si>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</si>
  <si>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</si>
  <si>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</si>
  <si>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</si>
  <si>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</si>
  <si>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</si>
  <si>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</si>
  <si>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</si>
  <si>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</si>
  <si>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</si>
  <si>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</si>
  <si>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</si>
  <si>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</si>
  <si>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</si>
  <si>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</si>
  <si>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</si>
  <si>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</si>
  <si>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</si>
  <si>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</si>
  <si>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</si>
  <si>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</si>
  <si>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</si>
  <si>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</si>
  <si>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</si>
  <si>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</si>
  <si>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</si>
  <si>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</si>
  <si>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</si>
  <si>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</si>
  <si>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</si>
  <si>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</si>
  <si>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</si>
  <si>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</si>
  <si>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</si>
  <si>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</si>
  <si>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</si>
  <si>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</si>
  <si>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</si>
  <si>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</si>
  <si>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</si>
  <si>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</si>
  <si>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</si>
  <si>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</si>
  <si>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</si>
  <si>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</si>
  <si>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</si>
  <si>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</si>
  <si>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</si>
  <si>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</si>
  <si>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</si>
  <si>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</si>
  <si>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</si>
  <si>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</si>
  <si>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</si>
  <si>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</si>
  <si>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</si>
  <si>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</si>
  <si>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</si>
  <si>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</si>
  <si>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</si>
  <si>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</si>
  <si>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</si>
  <si>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</si>
  <si>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</si>
  <si>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</si>
  <si>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</si>
  <si>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</si>
  <si>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</si>
  <si>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</si>
  <si>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</si>
  <si>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</si>
  <si>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</si>
  <si>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</si>
  <si>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</si>
  <si>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</si>
  <si>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</si>
  <si>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</si>
  <si>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</si>
  <si>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</si>
  <si>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</si>
  <si>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</si>
  <si>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</si>
  <si>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</si>
  <si>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</si>
  <si>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</si>
  <si>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</si>
  <si>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</si>
  <si>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</si>
  <si>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</si>
  <si>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</si>
  <si>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</si>
  <si>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</si>
  <si>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</si>
  <si>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</si>
  <si>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</si>
  <si>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</si>
  <si>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</si>
  <si>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</si>
  <si>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</si>
  <si>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</si>
  <si>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</si>
  <si>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</si>
  <si>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</si>
  <si>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</si>
  <si>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</si>
  <si>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</si>
  <si>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</si>
  <si>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</si>
  <si>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</si>
  <si>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</si>
  <si>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</si>
  <si>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</si>
  <si>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</si>
  <si>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</si>
  <si>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</si>
  <si>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</si>
  <si>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</si>
  <si>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</si>
  <si>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</si>
  <si>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</si>
  <si>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</si>
  <si>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</si>
  <si>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</si>
  <si>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</si>
  <si>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</si>
  <si>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</si>
  <si>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</si>
  <si>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</si>
  <si>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</si>
  <si>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</si>
  <si>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</si>
  <si>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</si>
  <si>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</si>
  <si>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</si>
  <si>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</si>
  <si>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</si>
  <si>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</si>
  <si>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</si>
  <si>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</si>
  <si>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</si>
  <si>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</si>
  <si>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</si>
  <si>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</si>
  <si>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</si>
  <si>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</si>
  <si>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</si>
  <si>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</si>
  <si>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</si>
  <si>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</si>
  <si>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</si>
  <si>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</si>
  <si>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</si>
  <si>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</si>
  <si>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</si>
  <si>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</si>
  <si>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</si>
  <si>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</si>
  <si>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</si>
  <si>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</si>
  <si>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</si>
  <si>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</si>
  <si>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</si>
  <si>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</si>
  <si>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</si>
  <si>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</si>
  <si>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</si>
  <si>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</si>
  <si>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</si>
  <si>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</si>
  <si>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</si>
  <si>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</si>
  <si>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</si>
  <si>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</si>
  <si>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</si>
  <si>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</si>
  <si>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</si>
  <si>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</si>
  <si>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</si>
  <si>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</si>
  <si>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</si>
  <si>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</si>
  <si>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</si>
  <si>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</si>
  <si>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</si>
  <si>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</si>
  <si>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</si>
  <si>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</si>
  <si>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</si>
  <si>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</si>
  <si>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</si>
  <si>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</si>
  <si>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</si>
  <si>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</si>
  <si>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</si>
  <si>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</si>
  <si>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</si>
  <si>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</si>
  <si>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</si>
  <si>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</si>
  <si>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</si>
  <si>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</si>
  <si>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</si>
  <si>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</si>
  <si>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</si>
  <si>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</si>
  <si>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</si>
  <si>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</si>
  <si>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</si>
  <si>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</si>
  <si>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</si>
  <si>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</si>
  <si>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</si>
  <si>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</si>
  <si>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</si>
  <si>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</si>
  <si>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</si>
  <si>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</si>
  <si>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</si>
  <si>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</si>
  <si>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</si>
  <si>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</si>
  <si>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</si>
  <si>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</si>
  <si>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</si>
  <si>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</si>
  <si>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</si>
  <si>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</si>
  <si>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</si>
  <si>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</si>
  <si>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</si>
  <si>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</si>
  <si>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</si>
  <si>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</si>
  <si>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</si>
  <si>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</si>
  <si>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</si>
  <si>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</si>
  <si>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</si>
  <si>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</si>
  <si>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</si>
  <si>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</si>
  <si>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</si>
  <si>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</si>
  <si>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</si>
  <si>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</si>
  <si>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</si>
  <si>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</si>
  <si>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</si>
  <si>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</si>
  <si>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</si>
  <si>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</si>
  <si>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</si>
  <si>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</si>
  <si>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</si>
  <si>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</si>
  <si>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</si>
  <si>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</si>
  <si>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</si>
  <si>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</si>
  <si>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</si>
  <si>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</si>
  <si>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</si>
  <si>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</si>
  <si>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</si>
  <si>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</si>
  <si>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</si>
  <si>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</si>
  <si>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</si>
  <si>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</si>
  <si>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</si>
  <si>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</si>
  <si>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</si>
  <si>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</si>
  <si>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</si>
  <si>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</si>
  <si>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</si>
  <si>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</si>
  <si>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</si>
  <si>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</si>
  <si>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</si>
  <si>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</si>
  <si>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</si>
  <si>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</si>
  <si>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</si>
  <si>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</si>
  <si>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</si>
  <si>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</si>
  <si>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</si>
  <si>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</si>
  <si>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</si>
  <si>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</si>
  <si>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</si>
  <si>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</si>
  <si>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</si>
  <si>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</si>
  <si>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</si>
  <si>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</si>
  <si>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</si>
  <si>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</si>
  <si>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</si>
  <si>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</si>
  <si>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</si>
  <si>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</si>
  <si>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</si>
  <si>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</si>
  <si>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</si>
  <si>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</si>
  <si>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</si>
  <si>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</si>
  <si>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</si>
  <si>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</si>
  <si>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</si>
  <si>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</si>
  <si>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</si>
  <si>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</si>
  <si>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</si>
  <si>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</si>
  <si>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</si>
  <si>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</si>
  <si>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</si>
  <si>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</si>
  <si>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</si>
  <si>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</si>
  <si>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</si>
  <si>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</si>
  <si>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</si>
  <si>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</si>
  <si>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</si>
  <si>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</si>
  <si>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</si>
  <si>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</si>
  <si>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</si>
  <si>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</si>
  <si>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</si>
  <si>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</si>
  <si>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</si>
  <si>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</si>
  <si>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</si>
  <si>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</si>
  <si>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</si>
  <si>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</si>
  <si>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</si>
  <si>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</si>
  <si>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</si>
  <si>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</si>
  <si>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</si>
  <si>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</si>
  <si>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</si>
  <si>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</si>
  <si>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</si>
  <si>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</si>
  <si>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</si>
  <si>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</si>
  <si>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</si>
  <si>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</si>
  <si>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</si>
  <si>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</si>
  <si>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</si>
  <si>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</si>
  <si>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</si>
  <si>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</si>
  <si>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</si>
  <si>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</si>
  <si>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</si>
  <si>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</si>
  <si>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</si>
  <si>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</si>
  <si>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</si>
  <si>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</si>
  <si>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</si>
  <si>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</si>
  <si>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</si>
  <si>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</si>
  <si>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</si>
  <si>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</si>
  <si>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</si>
  <si>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</si>
  <si>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</si>
  <si>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</si>
  <si>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</si>
  <si>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</si>
  <si>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</si>
  <si>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</si>
  <si>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</si>
  <si>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</si>
  <si>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</si>
  <si>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</si>
  <si>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</si>
  <si>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</si>
  <si>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</si>
  <si>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</si>
  <si>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</si>
  <si>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</si>
  <si>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</si>
  <si>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</si>
  <si>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</si>
  <si>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</si>
  <si>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</si>
  <si>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</si>
  <si>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</si>
  <si>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</si>
  <si>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</si>
  <si>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</si>
  <si>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</si>
  <si>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</si>
  <si>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</si>
  <si>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</si>
  <si>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</si>
  <si>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</si>
  <si>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</si>
  <si>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</si>
  <si>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</si>
  <si>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</si>
  <si>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</si>
  <si>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</si>
  <si>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</si>
  <si>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</si>
  <si>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</si>
  <si>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</si>
  <si>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</si>
  <si>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</si>
  <si>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</si>
  <si>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</si>
  <si>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</si>
  <si>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</si>
  <si>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</si>
  <si>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</si>
  <si>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</si>
  <si>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</si>
  <si>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</si>
  <si>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</si>
  <si>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</si>
  <si>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</si>
  <si>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</si>
  <si>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</si>
  <si>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</si>
  <si>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</si>
  <si>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</si>
  <si>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</si>
  <si>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</si>
  <si>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</si>
  <si>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</si>
  <si>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</si>
  <si>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</si>
  <si>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</si>
  <si>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</si>
  <si>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</si>
  <si>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</si>
  <si>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</si>
  <si>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</si>
  <si>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</si>
  <si>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</si>
  <si>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</si>
  <si>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</si>
  <si>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</si>
  <si>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</si>
  <si>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</si>
  <si>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</si>
  <si>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</si>
  <si>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</si>
  <si>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</si>
  <si>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</si>
  <si>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</si>
  <si>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</si>
  <si>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</si>
  <si>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</si>
  <si>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</si>
  <si>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</si>
  <si>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</si>
  <si>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</si>
  <si>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</si>
  <si>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</si>
  <si>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</si>
  <si>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</si>
  <si>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</si>
  <si>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</si>
  <si>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</si>
  <si>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</si>
  <si>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</si>
  <si>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</si>
  <si>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</si>
  <si>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</si>
  <si>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</si>
  <si>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</si>
  <si>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</si>
  <si>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</si>
  <si>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</si>
  <si>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</si>
  <si>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</si>
  <si>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</si>
  <si>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</si>
  <si>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</si>
  <si>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</si>
  <si>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</si>
  <si>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</si>
  <si>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</si>
  <si>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</si>
  <si>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</si>
  <si>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</si>
  <si>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</si>
  <si>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</si>
  <si>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</si>
  <si>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</si>
  <si>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</si>
  <si>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</si>
  <si>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</si>
  <si>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</si>
  <si>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</si>
  <si>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</si>
  <si>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</si>
  <si>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</si>
  <si>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</si>
  <si>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</si>
  <si>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</si>
  <si>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</si>
  <si>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</si>
  <si>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</si>
  <si>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</si>
  <si>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</si>
  <si>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</si>
  <si>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</si>
  <si>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</si>
  <si>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</si>
  <si>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</si>
  <si>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</si>
  <si>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</si>
  <si>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</si>
  <si>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</si>
  <si>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</si>
  <si>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</si>
  <si>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</si>
  <si>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</si>
  <si>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</si>
  <si>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</si>
  <si>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</si>
  <si>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</si>
  <si>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</si>
  <si>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</si>
  <si>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</si>
  <si>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</si>
  <si>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</si>
  <si>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</si>
  <si>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</si>
  <si>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</si>
  <si>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</si>
  <si>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</si>
  <si>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</si>
  <si>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</si>
  <si>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</si>
  <si>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</si>
  <si>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</si>
  <si>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</si>
  <si>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</si>
  <si>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</si>
  <si>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</si>
  <si>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</si>
  <si>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</si>
  <si>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</si>
  <si>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</si>
  <si>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</si>
  <si>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</si>
  <si>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</si>
  <si>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</si>
  <si>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</si>
  <si>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</si>
  <si>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</si>
  <si>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</si>
  <si>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</si>
  <si>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</si>
  <si>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</si>
  <si>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</si>
  <si>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</si>
  <si>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</si>
  <si>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</si>
  <si>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</si>
  <si>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</si>
  <si>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</si>
  <si>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</si>
  <si>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</si>
  <si>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</si>
  <si>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</si>
  <si>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</si>
  <si>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</si>
  <si>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</si>
  <si>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</si>
  <si>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</si>
  <si>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</si>
  <si>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</si>
  <si>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</si>
  <si>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</si>
  <si>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</si>
  <si>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</si>
  <si>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</si>
  <si>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</si>
  <si>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</si>
  <si>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</si>
  <si>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</si>
  <si>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</si>
  <si>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</si>
  <si>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</si>
  <si>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</si>
  <si>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</si>
  <si>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</si>
  <si>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</si>
  <si>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</si>
  <si>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</si>
  <si>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</si>
  <si>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</si>
  <si>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</si>
  <si>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</si>
  <si>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</si>
  <si>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</si>
  <si>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</si>
  <si>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</si>
  <si>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</si>
  <si>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</si>
  <si>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</si>
  <si>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</si>
  <si>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</si>
  <si>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</si>
  <si>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</si>
  <si>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</si>
  <si>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</si>
  <si>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</si>
  <si>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</si>
  <si>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</si>
  <si>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</si>
  <si>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</si>
  <si>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</si>
  <si>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</si>
  <si>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</si>
  <si>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</si>
  <si>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</si>
  <si>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</si>
  <si>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</si>
  <si>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</si>
  <si>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</si>
  <si>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</si>
  <si>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</si>
  <si>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</si>
  <si>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</si>
  <si>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</si>
  <si>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</si>
  <si>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</si>
  <si>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</si>
  <si>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</si>
  <si>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</si>
  <si>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</si>
  <si>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</si>
  <si>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</si>
  <si>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</si>
  <si>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</si>
  <si>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</si>
  <si>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</si>
  <si>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</si>
  <si>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</si>
  <si>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</si>
  <si>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</si>
  <si>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</si>
  <si>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</si>
  <si>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</si>
  <si>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</si>
  <si>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</si>
  <si>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</si>
  <si>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</si>
  <si>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</si>
  <si>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</si>
  <si>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</si>
  <si>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</si>
  <si>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</si>
  <si>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</si>
  <si>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</si>
  <si>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</si>
  <si>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</si>
  <si>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</si>
  <si>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</si>
  <si>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</si>
  <si>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</si>
  <si>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</si>
  <si>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</si>
  <si>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</si>
  <si>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</si>
  <si>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</si>
  <si>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</si>
  <si>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</si>
  <si>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</si>
  <si>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</si>
  <si>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</si>
  <si>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</si>
  <si>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</si>
  <si>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</si>
  <si>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</si>
  <si>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</si>
  <si>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</si>
  <si>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</si>
  <si>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</si>
  <si>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</si>
  <si>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</si>
  <si>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</si>
  <si>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</si>
  <si>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</si>
  <si>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</si>
  <si>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</si>
  <si>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</si>
  <si>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</si>
  <si>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</si>
  <si>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</si>
  <si>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</si>
  <si>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</si>
  <si>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</si>
  <si>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</si>
  <si>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</si>
  <si>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</si>
  <si>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</si>
  <si>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</si>
  <si>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</si>
  <si>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</si>
  <si>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</si>
  <si>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</si>
  <si>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</si>
  <si>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</si>
  <si>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</si>
  <si>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</si>
  <si>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</si>
  <si>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</si>
  <si>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</si>
  <si>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</si>
  <si>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</si>
  <si>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</si>
  <si>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</si>
  <si>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</si>
  <si>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</si>
  <si>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</si>
  <si>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</si>
  <si>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</si>
  <si>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</si>
  <si>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</si>
  <si>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</si>
  <si>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</si>
  <si>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</si>
  <si>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</si>
  <si>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</si>
  <si>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</si>
  <si>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</si>
  <si>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</si>
  <si>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</si>
  <si>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</si>
  <si>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</si>
  <si>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</si>
  <si>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</si>
  <si>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</si>
  <si>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</si>
  <si>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</si>
  <si>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</si>
  <si>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</si>
  <si>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</si>
  <si>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</si>
  <si>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</si>
  <si>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</si>
  <si>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</si>
  <si>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</si>
  <si>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</si>
  <si>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</si>
  <si>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</si>
  <si>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</si>
  <si>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</si>
  <si>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</si>
  <si>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</si>
  <si>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</si>
  <si>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</si>
  <si>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</si>
  <si>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</si>
  <si>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</si>
  <si>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</si>
  <si>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</si>
  <si>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</si>
  <si>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</si>
  <si>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</si>
  <si>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</si>
  <si>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</si>
  <si>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</si>
  <si>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</si>
  <si>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</si>
  <si>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</si>
  <si>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</si>
  <si>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</si>
  <si>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</si>
  <si>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</si>
  <si>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</si>
  <si>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</si>
  <si>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</si>
  <si>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</si>
  <si>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</si>
  <si>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</si>
  <si>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</si>
  <si>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</si>
  <si>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</si>
  <si>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</si>
  <si>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</si>
  <si>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</si>
  <si>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</si>
  <si>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</si>
  <si>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</si>
  <si>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</si>
  <si>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</si>
  <si>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</si>
  <si>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</si>
  <si>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</si>
  <si>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</si>
  <si>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</si>
  <si>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</si>
  <si>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</si>
  <si>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</si>
  <si>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</si>
  <si>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</si>
  <si>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</si>
  <si>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</si>
  <si>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</si>
  <si>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</si>
  <si>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</si>
  <si>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</si>
  <si>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</si>
  <si>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</si>
  <si>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</si>
  <si>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</si>
  <si>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</si>
  <si>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</si>
  <si>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</si>
  <si>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</si>
  <si>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</si>
  <si>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</si>
  <si>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</si>
  <si>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</si>
  <si>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</si>
  <si>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</si>
  <si>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</si>
  <si>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</si>
  <si>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</si>
  <si>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</si>
  <si>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</si>
  <si>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</si>
  <si>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</si>
  <si>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</si>
  <si>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</si>
  <si>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</si>
  <si>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</si>
  <si>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</si>
  <si>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</si>
  <si>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</si>
  <si>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</si>
  <si>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</si>
  <si>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</si>
  <si>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</si>
  <si>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</si>
  <si>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</si>
  <si>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</si>
  <si>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</si>
  <si>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</si>
  <si>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</si>
  <si>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</si>
  <si>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</si>
  <si>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</si>
  <si>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</si>
  <si>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</si>
  <si>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</si>
  <si>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</si>
  <si>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</si>
  <si>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</si>
  <si>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</si>
  <si>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</si>
  <si>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</si>
  <si>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</si>
  <si>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</si>
  <si>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</si>
  <si>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</si>
  <si>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</si>
  <si>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</si>
  <si>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</si>
  <si>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</si>
  <si>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</si>
  <si>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</si>
  <si>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</si>
  <si>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</si>
  <si>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</si>
  <si>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</si>
  <si>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</si>
  <si>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</si>
  <si>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</si>
  <si>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</si>
  <si>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</si>
  <si>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</si>
  <si>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</si>
  <si>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</si>
  <si>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</si>
  <si>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</si>
  <si>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</si>
  <si>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</si>
  <si>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</si>
  <si>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</si>
  <si>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</si>
  <si>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</si>
  <si>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</si>
  <si>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</si>
  <si>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</si>
  <si>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</si>
  <si>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</si>
  <si>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</si>
  <si>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</si>
  <si>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</si>
  <si>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</si>
  <si>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</si>
  <si>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</si>
  <si>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</si>
  <si>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</si>
  <si>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</si>
  <si>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</si>
  <si>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</si>
  <si>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</si>
  <si>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</si>
  <si>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</si>
  <si>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</si>
  <si>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</si>
  <si>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</si>
  <si>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</si>
  <si>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</si>
  <si>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</si>
  <si>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</si>
  <si>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</si>
  <si>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</si>
  <si>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</si>
  <si>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</si>
  <si>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</si>
  <si>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</si>
  <si>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</si>
  <si>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</si>
  <si>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</si>
  <si>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</si>
  <si>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</si>
  <si>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</si>
  <si>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</si>
  <si>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</si>
  <si>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</si>
  <si>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</si>
  <si>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</si>
  <si>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</si>
  <si>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</si>
  <si>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</si>
  <si>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</si>
  <si>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</si>
  <si>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</si>
  <si>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</si>
  <si>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</si>
  <si>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</si>
  <si>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</si>
  <si>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</si>
  <si>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</si>
  <si>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</si>
  <si>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</si>
  <si>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</si>
  <si>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</si>
  <si>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</si>
  <si>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</si>
  <si>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</si>
  <si>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</si>
  <si>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</si>
  <si>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</si>
  <si>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</si>
  <si>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</si>
  <si>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</si>
  <si>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</si>
  <si>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</si>
  <si>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</si>
  <si>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</si>
  <si>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</si>
  <si>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</si>
  <si>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</si>
  <si>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</si>
  <si>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</si>
  <si>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</si>
  <si>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</si>
  <si>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</si>
  <si>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</si>
  <si>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</si>
  <si>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</si>
  <si>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</si>
  <si>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</si>
  <si>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</si>
  <si>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</si>
  <si>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</si>
  <si>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</si>
  <si>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</si>
  <si>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</si>
  <si>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</si>
  <si>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</si>
  <si>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</si>
  <si>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</si>
  <si>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</si>
  <si>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</si>
  <si>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</si>
  <si>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</si>
  <si>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</si>
  <si>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</si>
  <si>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</si>
  <si>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</si>
  <si>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</si>
  <si>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</si>
  <si>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</si>
  <si>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</si>
  <si>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</si>
  <si>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</si>
  <si>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</si>
  <si>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</si>
  <si>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</si>
  <si>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</si>
  <si>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</si>
  <si>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</si>
  <si>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</si>
  <si>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</si>
  <si>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</si>
  <si>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</si>
  <si>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</si>
  <si>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</si>
  <si>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</si>
  <si>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</si>
  <si>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</si>
  <si>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</si>
  <si>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</si>
  <si>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</si>
  <si>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</si>
  <si>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</si>
  <si>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</si>
  <si>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</si>
  <si>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</si>
  <si>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</si>
  <si>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</si>
  <si>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</si>
  <si>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</si>
  <si>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</si>
  <si>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</si>
  <si>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</si>
  <si>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</si>
  <si>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</si>
  <si>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</si>
  <si>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</si>
  <si>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</si>
  <si>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</si>
  <si>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</si>
  <si>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</si>
  <si>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</si>
  <si>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</si>
  <si>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</si>
  <si>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</si>
  <si>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</si>
  <si>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</si>
  <si>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</si>
  <si>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</si>
  <si>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</si>
  <si>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</si>
  <si>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</si>
  <si>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</si>
  <si>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</si>
  <si>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</si>
  <si>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</si>
  <si>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</si>
  <si>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</si>
  <si>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</si>
  <si>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</si>
  <si>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</si>
  <si>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</si>
  <si>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</si>
  <si>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</si>
  <si>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</si>
  <si>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</si>
  <si>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</si>
  <si>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</si>
  <si>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</si>
  <si>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</si>
  <si>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</si>
  <si>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</si>
  <si>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</si>
  <si>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</si>
  <si>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</si>
  <si>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</si>
  <si>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</si>
  <si>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</si>
  <si>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</si>
  <si>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</si>
  <si>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</si>
  <si>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</si>
  <si>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</si>
  <si>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</si>
  <si>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</si>
  <si>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</si>
  <si>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</si>
  <si>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</si>
  <si>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</si>
  <si>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</si>
  <si>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</si>
  <si>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</si>
  <si>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</si>
  <si>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</si>
  <si>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</si>
  <si>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</si>
  <si>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</si>
  <si>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</si>
  <si>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</si>
  <si>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</si>
  <si>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</si>
  <si>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</si>
  <si>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</si>
  <si>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</si>
  <si>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</si>
  <si>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</si>
  <si>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</si>
  <si>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</si>
  <si>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</si>
  <si>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</si>
  <si>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</si>
  <si>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</si>
  <si>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</si>
  <si>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</si>
  <si>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</si>
  <si>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</si>
  <si>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</si>
  <si>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</si>
  <si>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</si>
  <si>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</si>
  <si>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</si>
  <si>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</si>
  <si>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</si>
  <si>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</si>
  <si>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</si>
  <si>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</si>
  <si>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</si>
  <si>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</si>
  <si>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</si>
  <si>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</si>
  <si>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</si>
  <si>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</si>
  <si>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</si>
  <si>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</si>
  <si>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</si>
  <si>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</si>
  <si>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</si>
  <si>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</si>
  <si>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</si>
  <si>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</si>
  <si>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</si>
  <si>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</si>
  <si>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</si>
  <si>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</si>
  <si>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</si>
  <si>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</si>
  <si>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</si>
  <si>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</si>
  <si>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</si>
  <si>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</si>
  <si>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</si>
  <si>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</si>
  <si>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</si>
  <si>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</si>
  <si>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</si>
  <si>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</si>
  <si>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</si>
  <si>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</si>
  <si>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</si>
  <si>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</si>
  <si>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</si>
  <si>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</si>
  <si>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</si>
  <si>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</si>
  <si>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</si>
  <si>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</si>
  <si>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</si>
  <si>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</si>
  <si>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</si>
  <si>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</si>
  <si>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</si>
  <si>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</si>
  <si>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</si>
  <si>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</si>
  <si>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</si>
  <si>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</si>
  <si>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</si>
  <si>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</si>
  <si>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</si>
  <si>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</si>
  <si>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</si>
  <si>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</si>
  <si>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</si>
  <si>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</si>
  <si>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</si>
  <si>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</si>
  <si>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</si>
  <si>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</si>
  <si>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</si>
  <si>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</si>
  <si>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</si>
  <si>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</si>
  <si>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</si>
  <si>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</si>
  <si>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</si>
  <si>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</si>
  <si>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</si>
  <si>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</si>
  <si>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</si>
  <si>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</si>
  <si>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</si>
  <si>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</si>
  <si>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</si>
  <si>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</si>
  <si>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</si>
  <si>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</si>
  <si>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</si>
  <si>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</si>
  <si>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</si>
  <si>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</si>
  <si>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</si>
  <si>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</si>
  <si>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</si>
  <si>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</si>
  <si>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</si>
  <si>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</si>
  <si>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</si>
  <si>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</si>
  <si>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</si>
  <si>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</si>
  <si>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</si>
  <si>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</si>
  <si>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</si>
  <si>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</si>
  <si>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</si>
  <si>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</si>
  <si>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</si>
  <si>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</si>
  <si>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</si>
  <si>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</si>
  <si>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</si>
  <si>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</si>
  <si>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</si>
  <si>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</si>
  <si>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</si>
  <si>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</si>
  <si>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</si>
  <si>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</si>
  <si>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</si>
  <si>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</si>
  <si>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</si>
  <si>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</si>
  <si>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</si>
  <si>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</si>
  <si>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</si>
  <si>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</si>
  <si>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</si>
  <si>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</si>
  <si>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</si>
  <si>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</si>
  <si>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</si>
  <si>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</si>
  <si>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</si>
  <si>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</si>
  <si>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</si>
  <si>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</si>
  <si>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</si>
  <si>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</si>
  <si>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</si>
  <si>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</si>
  <si>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</si>
  <si>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</si>
  <si>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</si>
  <si>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</si>
  <si>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</si>
  <si>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</si>
  <si>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</si>
  <si>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</si>
  <si>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</si>
  <si>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</si>
  <si>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</si>
  <si>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</si>
  <si>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</si>
  <si>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</si>
  <si>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</si>
  <si>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</si>
  <si>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</si>
  <si>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</si>
  <si>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</si>
  <si>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</si>
  <si>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</si>
  <si>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</si>
  <si>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</si>
  <si>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</si>
  <si>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</si>
  <si>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</si>
  <si>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</si>
  <si>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</si>
  <si>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</si>
  <si>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</si>
  <si>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</si>
  <si>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</si>
  <si>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</si>
  <si>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</si>
  <si>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</si>
  <si>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</si>
  <si>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</si>
  <si>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</si>
  <si>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</si>
  <si>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</si>
  <si>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</si>
  <si>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</si>
  <si>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</si>
  <si>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</si>
  <si>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</si>
  <si>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</si>
  <si>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</si>
  <si>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</si>
  <si>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</si>
  <si>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</si>
  <si>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</si>
  <si>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</si>
  <si>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</si>
  <si>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</si>
  <si>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</si>
  <si>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</si>
  <si>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</si>
  <si>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</si>
  <si>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</si>
  <si>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</si>
  <si>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</si>
  <si>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</si>
  <si>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</si>
  <si>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</si>
  <si>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</si>
  <si>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</si>
  <si>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</si>
  <si>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</si>
  <si>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</si>
  <si>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</si>
  <si>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</si>
  <si>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</si>
  <si>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</si>
  <si>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</si>
  <si>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</si>
  <si>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</si>
  <si>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</si>
  <si>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</si>
  <si>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</si>
  <si>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</si>
  <si>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</si>
  <si>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</si>
  <si>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</si>
  <si>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</si>
  <si>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</si>
  <si>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</si>
  <si>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</si>
  <si>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</si>
  <si>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</si>
  <si>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</si>
  <si>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</si>
  <si>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</si>
  <si>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</si>
  <si>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</si>
  <si>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</si>
  <si>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</si>
  <si>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</si>
  <si>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</si>
  <si>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</si>
  <si>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</si>
  <si>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</si>
  <si>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</si>
  <si>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</si>
  <si>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</si>
  <si>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</si>
  <si>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</si>
  <si>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</si>
  <si>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</si>
  <si>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</si>
  <si>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</si>
  <si>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</si>
  <si>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</si>
  <si>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</si>
  <si>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</si>
  <si>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</si>
  <si>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</si>
  <si>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</si>
  <si>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</si>
  <si>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</si>
  <si>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</si>
  <si>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</si>
  <si>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</si>
  <si>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</si>
  <si>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</si>
  <si>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</si>
  <si>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</si>
  <si>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</si>
  <si>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</si>
  <si>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</si>
  <si>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</si>
  <si>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</si>
  <si>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</si>
  <si>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</si>
  <si>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</si>
  <si>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</si>
  <si>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</si>
  <si>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</si>
  <si>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</si>
  <si>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</si>
  <si>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</si>
  <si>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</si>
  <si>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</si>
  <si>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</si>
  <si>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</si>
  <si>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</si>
  <si>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</si>
  <si>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</si>
  <si>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</si>
  <si>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</si>
  <si>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</si>
  <si>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</si>
  <si>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</si>
  <si>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</si>
  <si>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</si>
  <si>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</si>
  <si>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</si>
  <si>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</si>
  <si>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</si>
  <si>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</si>
  <si>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</si>
  <si>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</si>
  <si>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</si>
  <si>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</si>
  <si>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</si>
  <si>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</si>
  <si>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</si>
  <si>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</si>
  <si>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</si>
  <si>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</si>
  <si>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</si>
  <si>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</si>
  <si>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</si>
  <si>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</si>
  <si>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</si>
  <si>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</si>
  <si>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</si>
  <si>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</si>
  <si>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</si>
  <si>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</si>
  <si>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</si>
  <si>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</si>
  <si>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</si>
  <si>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</si>
  <si>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</si>
  <si>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</si>
  <si>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</si>
  <si>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</si>
  <si>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</si>
  <si>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</si>
  <si>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</si>
  <si>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</si>
  <si>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</si>
  <si>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</si>
  <si>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</si>
  <si>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</si>
  <si>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</si>
  <si>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</si>
  <si>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</si>
  <si>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</si>
  <si>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</si>
  <si>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</si>
  <si>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</si>
  <si>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</si>
  <si>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</si>
  <si>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</si>
  <si>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</si>
  <si>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</si>
  <si>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</si>
  <si>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</si>
  <si>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</si>
  <si>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</si>
  <si>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</si>
  <si>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</si>
  <si>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</si>
  <si>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</si>
  <si>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</si>
  <si>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</si>
  <si>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</si>
  <si>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</si>
  <si>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</si>
  <si>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</si>
  <si>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</si>
  <si>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</si>
  <si>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</si>
  <si>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</si>
  <si>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</si>
  <si>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</si>
  <si>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</si>
  <si>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</si>
  <si>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</si>
  <si>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</si>
  <si>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</si>
  <si>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</si>
  <si>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</si>
  <si>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</si>
  <si>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</si>
  <si>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</si>
  <si>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</si>
  <si>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</si>
  <si>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</si>
  <si>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</si>
  <si>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</si>
  <si>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</si>
  <si>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</si>
  <si>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</si>
  <si>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</si>
  <si>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</si>
  <si>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</si>
  <si>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</si>
  <si>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</si>
  <si>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</si>
  <si>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</si>
  <si>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</si>
  <si>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</si>
  <si>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</si>
  <si>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</si>
  <si>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</si>
  <si>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</si>
  <si>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</si>
  <si>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</si>
  <si>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</si>
  <si>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</si>
  <si>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</si>
  <si>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</si>
  <si>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</si>
  <si>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</si>
  <si>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</si>
  <si>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</si>
  <si>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</si>
  <si>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</si>
  <si>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</si>
  <si>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</si>
  <si>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</si>
  <si>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</si>
  <si>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</si>
  <si>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</si>
  <si>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</si>
  <si>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</si>
  <si>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</si>
  <si>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</si>
  <si>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</si>
  <si>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</si>
  <si>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</si>
  <si>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</si>
  <si>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</si>
  <si>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</si>
  <si>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</si>
  <si>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</si>
  <si>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</si>
  <si>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</si>
  <si>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</si>
  <si>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</si>
  <si>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</si>
  <si>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</si>
  <si>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</si>
  <si>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</si>
  <si>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</si>
  <si>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</si>
  <si>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</si>
  <si>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</si>
  <si>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</si>
  <si>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</si>
  <si>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</si>
  <si>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</si>
  <si>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</si>
  <si>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</si>
  <si>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</si>
  <si>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</si>
  <si>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</si>
  <si>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</si>
  <si>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</si>
  <si>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</si>
  <si>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</si>
  <si>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</si>
  <si>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</si>
  <si>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</si>
  <si>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</si>
  <si>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</si>
  <si>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</si>
  <si>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</si>
  <si>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</si>
  <si>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</si>
  <si>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</si>
  <si>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</si>
  <si>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</si>
  <si>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</si>
  <si>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</si>
  <si>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</si>
  <si>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</si>
  <si>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</si>
  <si>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</si>
  <si>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</si>
  <si>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</si>
  <si>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</si>
  <si>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</si>
  <si>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</si>
  <si>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</si>
  <si>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</si>
  <si>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</si>
  <si>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</si>
  <si>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</si>
  <si>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</si>
  <si>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</si>
  <si>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</si>
  <si>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</si>
  <si>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</si>
  <si>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</si>
  <si>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</si>
  <si>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</si>
  <si>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</si>
  <si>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</si>
  <si>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</si>
  <si>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</si>
  <si>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</si>
  <si>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</si>
  <si>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</si>
  <si>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</si>
  <si>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</si>
  <si>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</si>
  <si>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</si>
  <si>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</si>
  <si>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</si>
  <si>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</si>
  <si>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</si>
  <si>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</si>
  <si>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</si>
  <si>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</si>
  <si>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</si>
  <si>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</si>
  <si>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</si>
  <si>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</si>
  <si>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</si>
  <si>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</si>
  <si>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</si>
  <si>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</si>
  <si>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</si>
  <si>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</si>
  <si>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</si>
  <si>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</si>
  <si>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</si>
  <si>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</si>
  <si>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</si>
  <si>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</si>
  <si>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</si>
  <si>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</si>
  <si>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</si>
  <si>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</si>
  <si>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</si>
  <si>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</si>
  <si>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</si>
  <si>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</si>
  <si>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</si>
  <si>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</si>
  <si>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</si>
  <si>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</si>
  <si>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</si>
  <si>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</si>
  <si>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</si>
  <si>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</si>
  <si>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</si>
  <si>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</si>
  <si>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</si>
  <si>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</si>
  <si>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</si>
  <si>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</si>
  <si>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</si>
  <si>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</si>
  <si>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</si>
  <si>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</si>
  <si>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</si>
  <si>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</si>
  <si>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</si>
  <si>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</si>
  <si>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</si>
  <si>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</si>
  <si>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</si>
  <si>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</si>
  <si>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</si>
  <si>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</si>
  <si>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</si>
  <si>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</si>
  <si>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</si>
  <si>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</si>
  <si>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</si>
  <si>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</si>
  <si>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</si>
  <si>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</si>
  <si>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</si>
  <si>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</si>
  <si>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</si>
  <si>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</si>
  <si>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</si>
  <si>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</si>
  <si>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</si>
  <si>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</si>
  <si>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</si>
  <si>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</si>
  <si>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</si>
  <si>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</si>
  <si>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</si>
  <si>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</si>
  <si>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</si>
  <si>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</si>
  <si>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</si>
  <si>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</si>
  <si>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</si>
  <si>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</si>
  <si>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</si>
  <si>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</si>
  <si>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</si>
  <si>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</si>
  <si>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</si>
  <si>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</si>
  <si>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</si>
  <si>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</si>
  <si>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</si>
  <si>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</si>
  <si>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</si>
  <si>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</si>
  <si>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</si>
  <si>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</si>
  <si>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</si>
  <si>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</si>
  <si>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</si>
  <si>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</si>
  <si>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</si>
  <si>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</si>
  <si>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</si>
  <si>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</si>
  <si>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</si>
  <si>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</si>
  <si>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</si>
  <si>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</si>
  <si>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</si>
  <si>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</si>
  <si>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</si>
  <si>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</si>
  <si>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</si>
  <si>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</si>
  <si>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</si>
  <si>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</si>
  <si>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</si>
  <si>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</si>
  <si>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</si>
  <si>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</si>
  <si>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</si>
  <si>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</si>
  <si>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</si>
  <si>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</si>
  <si>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</si>
  <si>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</si>
  <si>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</si>
  <si>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</si>
  <si>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</si>
  <si>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</si>
  <si>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</si>
  <si>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</si>
  <si>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</si>
  <si>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</si>
  <si>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</si>
  <si>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</si>
  <si>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</si>
  <si>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</si>
  <si>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</si>
  <si>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</si>
  <si>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</si>
  <si>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</si>
  <si>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</si>
  <si>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</si>
  <si>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</si>
  <si>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</si>
  <si>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</si>
  <si>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</si>
  <si>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</si>
  <si>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</si>
  <si>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</si>
  <si>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</si>
  <si>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</si>
  <si>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</si>
  <si>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</si>
  <si>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</si>
  <si>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</si>
  <si>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</si>
  <si>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</si>
  <si>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</si>
  <si>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</si>
  <si>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</si>
  <si>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</si>
  <si>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</si>
  <si>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</si>
  <si>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</si>
  <si>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</si>
  <si>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</si>
  <si>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</si>
  <si>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</si>
  <si>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</si>
  <si>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</si>
  <si>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</si>
  <si>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</si>
  <si>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</si>
  <si>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</si>
  <si>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</si>
  <si>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</si>
  <si>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</si>
  <si>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</si>
  <si>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</si>
  <si>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</si>
  <si>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</si>
  <si>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</si>
  <si>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</si>
  <si>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</si>
  <si>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</si>
  <si>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</si>
  <si>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</si>
  <si>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</si>
  <si>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</si>
  <si>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</si>
  <si>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</si>
  <si>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</si>
  <si>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</si>
  <si>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</si>
  <si>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</si>
  <si>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</si>
  <si>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</si>
  <si>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</si>
  <si>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</si>
  <si>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</si>
  <si>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</si>
  <si>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</si>
  <si>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</si>
  <si>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</si>
  <si>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</si>
  <si>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</si>
  <si>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</si>
  <si>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</si>
  <si>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</si>
  <si>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</si>
  <si>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</si>
  <si>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</si>
  <si>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</si>
  <si>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</si>
  <si>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</si>
  <si>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</si>
  <si>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</si>
  <si>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</si>
  <si>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</si>
  <si>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</si>
  <si>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</si>
  <si>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</si>
  <si>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</si>
  <si>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</si>
  <si>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</si>
  <si>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</si>
  <si>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</si>
  <si>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</si>
  <si>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</si>
  <si>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</si>
  <si>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</si>
  <si>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</si>
  <si>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</si>
  <si>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</si>
  <si>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</si>
  <si>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</si>
  <si>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</si>
  <si>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</si>
  <si>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</si>
  <si>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</si>
  <si>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</si>
  <si>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</si>
  <si>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</si>
  <si>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</si>
  <si>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</si>
  <si>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</si>
  <si>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</si>
  <si>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</si>
  <si>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</si>
  <si>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</si>
  <si>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</si>
  <si>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</si>
  <si>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</si>
  <si>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</si>
  <si>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</si>
  <si>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</si>
  <si>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</si>
  <si>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</si>
  <si>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</si>
  <si>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</si>
  <si>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</si>
  <si>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</si>
  <si>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</si>
  <si>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</si>
  <si>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</si>
  <si>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</si>
  <si>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</si>
  <si>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</si>
  <si>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</si>
  <si>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</si>
  <si>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</si>
  <si>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</si>
  <si>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</si>
  <si>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</si>
  <si>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</si>
  <si>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</si>
  <si>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</si>
  <si>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</si>
  <si>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</si>
  <si>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</si>
  <si>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</si>
  <si>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</si>
  <si>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</si>
  <si>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</si>
  <si>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</si>
  <si>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</si>
  <si>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</si>
  <si>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</si>
  <si>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</si>
  <si>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</si>
  <si>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</si>
  <si>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</si>
  <si>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</si>
  <si>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</si>
  <si>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</si>
  <si>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</si>
  <si>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</si>
  <si>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</si>
  <si>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</si>
  <si>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</si>
  <si>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</si>
  <si>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</si>
  <si>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</si>
  <si>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</si>
  <si>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</si>
  <si>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</si>
  <si>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</si>
  <si>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</si>
  <si>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</si>
  <si>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</si>
  <si>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</si>
  <si>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</si>
  <si>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</si>
  <si>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</si>
  <si>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</si>
  <si>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</si>
  <si>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</si>
  <si>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</si>
  <si>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</si>
  <si>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</si>
  <si>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</si>
  <si>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</si>
  <si>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</si>
  <si>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</si>
  <si>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</si>
  <si>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</si>
  <si>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</si>
  <si>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</si>
  <si>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</si>
  <si>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</si>
  <si>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</si>
  <si>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</si>
  <si>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</si>
  <si>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</si>
  <si>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</si>
  <si>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</si>
  <si>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</si>
  <si>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</si>
  <si>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</si>
  <si>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</si>
  <si>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</si>
  <si>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</si>
  <si>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</si>
  <si>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</si>
  <si>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</si>
  <si>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</si>
  <si>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</si>
  <si>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</si>
  <si>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</si>
  <si>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</si>
  <si>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</si>
  <si>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</si>
  <si>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</si>
  <si>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</si>
  <si>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</si>
  <si>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</si>
  <si>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</si>
  <si>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</si>
  <si>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</si>
  <si>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</si>
  <si>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</si>
  <si>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</si>
  <si>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</si>
  <si>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</si>
  <si>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</si>
  <si>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</si>
  <si>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</si>
  <si>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</si>
  <si>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</si>
  <si>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</si>
  <si>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</si>
  <si>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</si>
  <si>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</si>
  <si>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</si>
  <si>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</si>
  <si>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</si>
  <si>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</si>
  <si>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</si>
  <si>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</si>
  <si>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</si>
  <si>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</si>
  <si>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</si>
  <si>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</si>
  <si>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</si>
  <si>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</si>
  <si>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</si>
  <si>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</si>
  <si>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</si>
  <si>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</si>
  <si>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</si>
  <si>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</si>
  <si>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</si>
  <si>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</si>
  <si>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</si>
  <si>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</si>
  <si>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</si>
  <si>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</si>
  <si>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</si>
  <si>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</si>
  <si>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</si>
  <si>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</si>
  <si>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</si>
  <si>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</si>
  <si>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</si>
  <si>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</si>
  <si>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</si>
  <si>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</si>
  <si>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</si>
  <si>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</si>
  <si>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</si>
  <si>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</si>
  <si>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</si>
  <si>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</si>
  <si>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</si>
  <si>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</si>
  <si>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</si>
  <si>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</si>
  <si>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</si>
  <si>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</si>
  <si>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</si>
  <si>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</si>
  <si>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</si>
  <si>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</si>
  <si>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</si>
  <si>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</si>
  <si>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</si>
  <si>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</si>
  <si>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</si>
  <si>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</si>
  <si>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</si>
  <si>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</si>
  <si>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</si>
  <si>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</si>
  <si>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</si>
  <si>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</si>
  <si>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</si>
  <si>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</si>
  <si>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</si>
  <si>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</si>
  <si>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</si>
  <si>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</si>
  <si>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</si>
  <si>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</si>
  <si>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</si>
  <si>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</si>
  <si>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</si>
  <si>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</si>
  <si>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</si>
  <si>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</si>
  <si>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</si>
  <si>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</si>
  <si>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</si>
  <si>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</si>
  <si>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</si>
  <si>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</si>
  <si>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</si>
  <si>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</si>
  <si>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</si>
  <si>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</si>
  <si>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</si>
  <si>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</si>
  <si>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</si>
  <si>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</si>
  <si>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</si>
  <si>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</si>
  <si>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</si>
  <si>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</si>
  <si>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</si>
  <si>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</si>
  <si>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</si>
  <si>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</si>
  <si>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</si>
  <si>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</si>
  <si>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</si>
  <si>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</si>
  <si>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</si>
  <si>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</si>
  <si>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</si>
  <si>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</si>
  <si>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</si>
  <si>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</si>
  <si>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</si>
  <si>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</si>
  <si>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</si>
  <si>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</si>
  <si>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</si>
  <si>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</si>
  <si>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</si>
  <si>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</si>
  <si>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</si>
  <si>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</si>
  <si>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</si>
  <si>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</si>
  <si>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</si>
  <si>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</si>
  <si>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</si>
  <si>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</si>
  <si>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</si>
  <si>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</si>
  <si>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</si>
  <si>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</si>
  <si>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</si>
  <si>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</si>
  <si>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</si>
  <si>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</si>
  <si>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</si>
  <si>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</si>
  <si>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</si>
  <si>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</si>
  <si>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</si>
  <si>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</si>
  <si>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</si>
  <si>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</si>
  <si>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</si>
  <si>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</si>
  <si>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</si>
  <si>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</si>
  <si>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</si>
  <si>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</si>
  <si>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</si>
  <si>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</si>
  <si>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</si>
  <si>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</si>
  <si>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</si>
  <si>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</si>
  <si>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</si>
  <si>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</si>
  <si>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</si>
  <si>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</si>
  <si>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</si>
  <si>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</si>
  <si>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</si>
  <si>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</si>
  <si>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</si>
  <si>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</si>
  <si>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</si>
  <si>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</si>
  <si>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</si>
  <si>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</si>
  <si>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</si>
  <si>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</si>
  <si>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</si>
  <si>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</si>
  <si>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</si>
  <si>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</si>
  <si>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</si>
  <si>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</si>
  <si>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</si>
  <si>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</si>
  <si>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</si>
  <si>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</si>
  <si>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</si>
  <si>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</si>
  <si>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</si>
  <si>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</si>
  <si>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</si>
  <si>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</si>
  <si>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</si>
  <si>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</si>
  <si>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</si>
  <si>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</si>
  <si>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</si>
  <si>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</si>
  <si>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</si>
  <si>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</si>
  <si>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</si>
  <si>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</si>
  <si>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</si>
  <si>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</si>
  <si>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</si>
  <si>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</si>
  <si>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</si>
  <si>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</si>
  <si>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</si>
  <si>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</si>
  <si>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</si>
  <si>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</si>
  <si>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</si>
  <si>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</si>
  <si>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</si>
  <si>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</si>
  <si>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</si>
  <si>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</si>
  <si>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</si>
  <si>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</si>
  <si>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</si>
  <si>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</si>
  <si>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</si>
  <si>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</si>
  <si>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</si>
  <si>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</si>
  <si>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</si>
  <si>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</si>
  <si>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</si>
  <si>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</si>
  <si>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</si>
  <si>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</si>
  <si>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</si>
  <si>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</si>
  <si>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</si>
  <si>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</si>
  <si>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</si>
  <si>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</si>
  <si>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</si>
  <si>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</si>
  <si>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</si>
  <si>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</si>
  <si>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</si>
  <si>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</si>
  <si>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</si>
  <si>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</si>
  <si>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</si>
  <si>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</si>
  <si>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</si>
  <si>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</si>
  <si>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</si>
  <si>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</si>
  <si>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</si>
  <si>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</si>
  <si>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</si>
  <si>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</si>
  <si>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</si>
  <si>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</si>
  <si>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</si>
  <si>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</si>
  <si>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</si>
  <si>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</si>
  <si>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</si>
  <si>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</si>
  <si>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</si>
  <si>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</si>
  <si>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</si>
  <si>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</si>
  <si>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</si>
  <si>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</si>
  <si>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</si>
  <si>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</si>
  <si>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</si>
  <si>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</si>
  <si>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</si>
  <si>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</si>
  <si>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</si>
  <si>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</si>
  <si>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</si>
  <si>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</si>
  <si>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</si>
  <si>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</si>
  <si>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</si>
  <si>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</si>
  <si>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</si>
  <si>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</si>
  <si>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</si>
  <si>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</si>
  <si>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</si>
  <si>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</si>
  <si>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</si>
  <si>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</si>
  <si>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</si>
  <si>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</si>
  <si>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</si>
  <si>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</si>
  <si>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</si>
  <si>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</si>
  <si>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</si>
  <si>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</si>
  <si>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</si>
  <si>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</si>
  <si>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</si>
  <si>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</si>
  <si>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</si>
  <si>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</si>
  <si>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</si>
  <si>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</si>
  <si>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</si>
  <si>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</si>
  <si>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</si>
  <si>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</si>
  <si>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</si>
  <si>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</si>
  <si>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</si>
  <si>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</si>
  <si>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</si>
  <si>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</si>
  <si>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</si>
  <si>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</si>
  <si>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</si>
  <si>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</si>
  <si>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</si>
  <si>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</si>
  <si>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</si>
  <si>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</si>
  <si>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</si>
  <si>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</si>
  <si>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</si>
  <si>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</si>
  <si>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</si>
  <si>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</si>
  <si>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</si>
  <si>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</si>
  <si>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</si>
  <si>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</si>
  <si>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</si>
  <si>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</si>
  <si>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</si>
  <si>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</si>
  <si>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</si>
  <si>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</si>
  <si>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</si>
  <si>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</si>
  <si>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</si>
  <si>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</si>
  <si>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</si>
  <si>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</si>
  <si>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</si>
  <si>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</si>
  <si>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</si>
  <si>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</si>
  <si>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</si>
  <si>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</si>
  <si>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</si>
  <si>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</si>
  <si>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</si>
  <si>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</si>
  <si>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</si>
  <si>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</si>
  <si>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</si>
  <si>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</si>
  <si>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</si>
  <si>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</si>
  <si>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</si>
  <si>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</si>
  <si>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</si>
  <si>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</si>
  <si>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</si>
  <si>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</si>
  <si>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</si>
  <si>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</si>
  <si>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</si>
  <si>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</si>
  <si>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</si>
  <si>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</si>
  <si>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</si>
  <si>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</si>
  <si>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</si>
  <si>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</si>
  <si>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</si>
  <si>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</si>
  <si>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</si>
  <si>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</si>
  <si>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</si>
  <si>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</si>
  <si>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</si>
  <si>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</si>
  <si>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</si>
  <si>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</si>
  <si>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</si>
  <si>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</si>
  <si>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</si>
  <si>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</si>
  <si>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</si>
  <si>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</si>
  <si>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</si>
  <si>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</si>
  <si>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</si>
  <si>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</si>
  <si>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</si>
  <si>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</si>
  <si>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</si>
  <si>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</si>
  <si>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</si>
  <si>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</si>
  <si>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</si>
  <si>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</si>
  <si>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</si>
  <si>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</si>
  <si>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</si>
  <si>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</si>
  <si>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</si>
  <si>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</si>
  <si>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</si>
  <si>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</si>
  <si>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</si>
  <si>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</si>
  <si>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</si>
  <si>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</si>
  <si>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</si>
  <si>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</si>
  <si>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</si>
  <si>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</si>
  <si>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</si>
  <si>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</si>
  <si>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</si>
  <si>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</si>
  <si>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</si>
  <si>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</si>
  <si>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</si>
  <si>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</si>
  <si>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</si>
  <si>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</si>
  <si>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</si>
  <si>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</si>
  <si>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</si>
  <si>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</si>
  <si>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</si>
  <si>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</si>
  <si>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</si>
  <si>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</si>
  <si>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</si>
  <si>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</si>
  <si>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</si>
  <si>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</si>
  <si>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</si>
  <si>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</si>
  <si>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</si>
  <si>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</si>
  <si>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</si>
  <si>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</si>
  <si>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</si>
  <si>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</si>
  <si>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</si>
  <si>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</si>
  <si>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</si>
  <si>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</si>
  <si>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</si>
  <si>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</si>
  <si>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</si>
  <si>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</si>
  <si>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</si>
  <si>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</si>
  <si>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</si>
  <si>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</si>
  <si>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</si>
  <si>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</si>
  <si>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</si>
  <si>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</si>
  <si>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</si>
  <si>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</si>
  <si>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</si>
  <si>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</si>
  <si>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</si>
  <si>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</si>
  <si>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</si>
  <si>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</si>
  <si>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</si>
  <si>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</si>
  <si>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</si>
  <si>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</si>
  <si>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</si>
  <si>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</si>
  <si>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</si>
  <si>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</si>
  <si>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</si>
  <si>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</si>
  <si>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</si>
  <si>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</si>
  <si>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</si>
  <si>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</si>
  <si>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</si>
  <si>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</si>
  <si>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</si>
  <si>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</si>
  <si>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</si>
  <si>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</si>
  <si>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</si>
  <si>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</si>
  <si>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</si>
  <si>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</si>
  <si>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</si>
  <si>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</si>
  <si>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</si>
  <si>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</si>
  <si>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</si>
  <si>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</si>
  <si>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</si>
  <si>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</si>
  <si>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</si>
  <si>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</si>
  <si>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</si>
  <si>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</si>
  <si>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</si>
  <si>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</si>
  <si>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</si>
  <si>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</si>
  <si>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</si>
  <si>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</si>
  <si>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</si>
  <si>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</si>
  <si>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</si>
  <si>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</si>
  <si>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</si>
  <si>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</si>
  <si>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</si>
  <si>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</si>
  <si>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</si>
  <si>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</si>
  <si>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</si>
  <si>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</si>
  <si>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</si>
  <si>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</si>
  <si>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</si>
  <si>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</si>
  <si>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</si>
  <si>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</si>
  <si>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</si>
  <si>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</si>
  <si>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</si>
  <si>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</si>
  <si>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</si>
  <si>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</si>
  <si>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</si>
  <si>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</si>
  <si>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</si>
  <si>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</si>
  <si>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</si>
  <si>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</si>
  <si>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</si>
  <si>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</si>
  <si>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</si>
  <si>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</si>
  <si>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</si>
  <si>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</si>
  <si>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</si>
  <si>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</si>
  <si>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</si>
  <si>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</si>
  <si>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</si>
  <si>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</si>
  <si>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</si>
  <si>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</si>
  <si>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</si>
  <si>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</si>
  <si>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</si>
  <si>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</si>
  <si>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</si>
  <si>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</si>
  <si>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</si>
  <si>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</si>
  <si>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</si>
  <si>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</si>
  <si>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</si>
  <si>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</si>
  <si>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</si>
  <si>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</si>
  <si>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</si>
  <si>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</si>
  <si>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</si>
  <si>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</si>
  <si>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</si>
  <si>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</si>
  <si>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</si>
  <si>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</si>
  <si>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</si>
  <si>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</si>
  <si>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</si>
  <si>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</si>
  <si>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</si>
  <si>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</si>
  <si>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</si>
  <si>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</si>
  <si>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</si>
  <si>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</si>
  <si>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</si>
  <si>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</si>
  <si>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</si>
  <si>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</si>
  <si>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</si>
  <si>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</si>
  <si>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</si>
  <si>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</si>
  <si>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</si>
  <si>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</si>
  <si>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</si>
  <si>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</si>
  <si>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</si>
  <si>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</si>
  <si>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</si>
  <si>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</si>
  <si>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</si>
  <si>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</si>
  <si>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</si>
  <si>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</si>
  <si>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</si>
  <si>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</si>
  <si>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</si>
  <si>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</si>
  <si>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</si>
  <si>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</si>
  <si>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</si>
  <si>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</si>
  <si>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</si>
  <si>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</si>
  <si>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</si>
  <si>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</si>
  <si>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</si>
  <si>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</si>
  <si>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</si>
  <si>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</si>
  <si>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</si>
  <si>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</si>
  <si>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</si>
  <si>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</si>
  <si>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</si>
  <si>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</si>
  <si>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</si>
  <si>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</si>
  <si>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</si>
  <si>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</si>
  <si>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</si>
  <si>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</si>
  <si>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</si>
  <si>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</si>
  <si>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</si>
  <si>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</si>
  <si>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</si>
  <si>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</si>
  <si>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</si>
  <si>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</si>
  <si>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</si>
  <si>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</si>
  <si>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</si>
  <si>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</si>
  <si>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</si>
  <si>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</si>
  <si>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</si>
  <si>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</si>
  <si>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</si>
  <si>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</si>
  <si>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</si>
  <si>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</si>
  <si>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</si>
  <si>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</si>
  <si>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</si>
  <si>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</si>
  <si>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</si>
  <si>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</si>
  <si>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</si>
  <si>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</si>
  <si>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</si>
  <si>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</si>
  <si>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</si>
  <si>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</si>
  <si>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</si>
  <si>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</si>
  <si>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</si>
  <si>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</si>
  <si>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</si>
  <si>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</si>
  <si>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</si>
  <si>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</si>
  <si>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</si>
  <si>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</si>
  <si>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</si>
  <si>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</si>
  <si>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</si>
  <si>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</si>
  <si>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</si>
  <si>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</si>
  <si>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</si>
  <si>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</si>
  <si>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</si>
  <si>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</si>
  <si>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</si>
  <si>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</si>
  <si>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</si>
  <si>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</si>
  <si>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</si>
  <si>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</si>
  <si>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</si>
  <si>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</si>
  <si>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</si>
  <si>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</si>
  <si>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</si>
  <si>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</si>
  <si>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</si>
  <si>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</si>
  <si>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</si>
  <si>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</si>
  <si>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</si>
  <si>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</si>
  <si>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</si>
  <si>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</si>
  <si>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</si>
  <si>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</si>
  <si>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</si>
  <si>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</si>
  <si>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</si>
  <si>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</si>
  <si>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</si>
  <si>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</si>
  <si>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</si>
  <si>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</si>
  <si>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</si>
  <si>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</si>
  <si>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</si>
  <si>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</si>
  <si>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</si>
  <si>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</si>
  <si>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</si>
  <si>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</si>
  <si>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</si>
  <si>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</si>
  <si>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</si>
  <si>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</si>
  <si>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</si>
  <si>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</si>
  <si>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</si>
  <si>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</si>
  <si>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</si>
  <si>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</si>
  <si>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</si>
  <si>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</si>
  <si>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</si>
  <si>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</si>
  <si>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</si>
  <si>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</si>
  <si>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</si>
  <si>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</si>
  <si>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</si>
  <si>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</si>
  <si>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</si>
  <si>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</si>
  <si>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</si>
  <si>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</si>
  <si>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</si>
  <si>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</si>
  <si>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</si>
  <si>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</si>
  <si>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</si>
  <si>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</si>
  <si>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</si>
  <si>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</si>
  <si>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</si>
  <si>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</si>
  <si>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</si>
  <si>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</si>
  <si>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</si>
  <si>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</si>
  <si>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</si>
  <si>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</si>
  <si>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</si>
  <si>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</si>
  <si>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</si>
  <si>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</si>
  <si>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</si>
  <si>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</si>
  <si>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</si>
  <si>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</si>
  <si>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</si>
  <si>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</si>
  <si>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</si>
  <si>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</si>
  <si>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</si>
  <si>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</si>
  <si>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</si>
  <si>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</si>
  <si>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</si>
  <si>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</si>
  <si>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</si>
  <si>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</si>
  <si>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</si>
  <si>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</si>
  <si>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</si>
  <si>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</si>
  <si>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</si>
  <si>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</si>
  <si>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</si>
  <si>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</si>
  <si>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</si>
  <si>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</si>
  <si>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</si>
  <si>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</si>
  <si>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</si>
  <si>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</si>
  <si>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</si>
  <si>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</si>
  <si>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</si>
  <si>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</si>
  <si>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</si>
  <si>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</si>
  <si>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</si>
  <si>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</si>
  <si>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</si>
  <si>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</si>
  <si>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</si>
  <si>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</si>
  <si>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</si>
  <si>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</si>
  <si>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</si>
  <si>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</si>
  <si>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</si>
  <si>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</si>
  <si>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</si>
  <si>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</si>
  <si>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</si>
  <si>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</si>
  <si>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</si>
  <si>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</si>
  <si>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</si>
  <si>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</si>
  <si>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</si>
  <si>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</si>
  <si>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</si>
  <si>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</si>
  <si>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</si>
  <si>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</si>
  <si>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</si>
  <si>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</si>
  <si>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</si>
  <si>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</si>
  <si>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</si>
  <si>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</si>
  <si>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</si>
  <si>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</si>
  <si>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</si>
  <si>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</si>
  <si>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</si>
  <si>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</si>
  <si>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</si>
  <si>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</si>
  <si>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</si>
  <si>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</si>
  <si>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</si>
  <si>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</si>
  <si>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</si>
  <si>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</si>
  <si>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</si>
  <si>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</si>
  <si>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</si>
  <si>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</si>
  <si>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</si>
  <si>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</si>
  <si>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</si>
  <si>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</si>
  <si>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</si>
  <si>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</si>
  <si>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</si>
  <si>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</si>
  <si>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</si>
  <si>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</si>
  <si>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</si>
  <si>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</si>
  <si>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</si>
  <si>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</si>
  <si>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</si>
  <si>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</si>
  <si>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</si>
  <si>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</si>
  <si>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</si>
  <si>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</si>
  <si>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</si>
  <si>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</si>
  <si>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</si>
  <si>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</si>
  <si>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</si>
  <si>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</si>
  <si>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</si>
  <si>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</si>
  <si>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</si>
  <si>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</si>
  <si>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</si>
  <si>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</si>
  <si>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</si>
  <si>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</si>
  <si>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</si>
  <si>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</si>
  <si>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</si>
  <si>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</si>
  <si>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</si>
  <si>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</si>
  <si>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</si>
  <si>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</si>
  <si>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</si>
  <si>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</si>
  <si>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</si>
  <si>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</si>
  <si>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</si>
  <si>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</si>
  <si>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</si>
  <si>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</si>
  <si>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</si>
  <si>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</si>
  <si>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</si>
  <si>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</si>
  <si>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</si>
  <si>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</si>
  <si>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</si>
  <si>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</si>
  <si>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</si>
  <si>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</si>
  <si>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</si>
  <si>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</si>
  <si>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</si>
  <si>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</si>
  <si>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</si>
  <si>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</si>
  <si>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</si>
  <si>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</si>
  <si>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</si>
  <si>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</si>
  <si>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</si>
  <si>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</si>
  <si>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</si>
  <si>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</si>
  <si>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</si>
  <si>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</si>
  <si>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</si>
  <si>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</si>
  <si>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</si>
  <si>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</si>
  <si>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</si>
  <si>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</si>
  <si>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</si>
  <si>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</si>
  <si>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</si>
  <si>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</si>
  <si>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</si>
  <si>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</si>
  <si>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</si>
  <si>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</si>
  <si>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</si>
  <si>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</si>
  <si>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</si>
  <si>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</si>
  <si>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</si>
  <si>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</si>
  <si>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</si>
  <si>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</si>
  <si>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</si>
  <si>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</si>
  <si>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</si>
  <si>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</si>
  <si>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</si>
  <si>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</si>
  <si>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</si>
  <si>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</si>
  <si>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</si>
  <si>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</si>
  <si>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</si>
  <si>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</si>
  <si>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</si>
  <si>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</si>
  <si>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</si>
  <si>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</si>
  <si>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</si>
  <si>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</si>
  <si>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</si>
  <si>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</si>
  <si>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</si>
  <si>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</si>
  <si>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</si>
  <si>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</si>
  <si>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</si>
  <si>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</si>
  <si>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</si>
  <si>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</si>
  <si>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</si>
  <si>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</si>
  <si>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</si>
  <si>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</si>
  <si>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</si>
  <si>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</si>
  <si>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</si>
  <si>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</si>
  <si>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</si>
  <si>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</si>
  <si>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</si>
  <si>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</si>
  <si>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</si>
  <si>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</si>
  <si>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</si>
  <si>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</si>
  <si>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</si>
  <si>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</si>
  <si>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</si>
  <si>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</si>
  <si>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</si>
  <si>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</si>
  <si>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</si>
  <si>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</si>
  <si>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</si>
  <si>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</si>
  <si>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</si>
  <si>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</si>
  <si>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</si>
  <si>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</si>
  <si>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</si>
  <si>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</si>
  <si>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</si>
  <si>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</si>
  <si>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</si>
  <si>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</si>
  <si>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</si>
  <si>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</si>
  <si>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</si>
  <si>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</si>
  <si>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</si>
  <si>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</si>
  <si>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</si>
  <si>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</si>
  <si>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</si>
  <si>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</si>
  <si>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</si>
  <si>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</si>
  <si>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</si>
  <si>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</si>
  <si>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</si>
  <si>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</si>
  <si>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</si>
  <si>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</si>
  <si>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</si>
  <si>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</si>
  <si>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</si>
  <si>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</si>
  <si>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</si>
  <si>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</si>
  <si>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</si>
  <si>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</si>
  <si>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</si>
  <si>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</si>
  <si>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</si>
  <si>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</si>
  <si>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</si>
  <si>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</si>
  <si>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</si>
  <si>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</si>
  <si>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</si>
  <si>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</si>
  <si>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</si>
  <si>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</si>
  <si>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</si>
  <si>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</si>
  <si>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</si>
  <si>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</si>
  <si>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</si>
  <si>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</si>
  <si>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</si>
  <si>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</si>
  <si>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</si>
  <si>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</si>
  <si>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</si>
  <si>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</si>
  <si>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</si>
  <si>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</si>
  <si>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</si>
  <si>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</si>
  <si>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</si>
  <si>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</si>
  <si>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</si>
  <si>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</si>
  <si>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</si>
  <si>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</si>
  <si>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</si>
  <si>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</si>
  <si>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</si>
  <si>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</si>
  <si>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</si>
  <si>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</si>
  <si>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</si>
  <si>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</si>
  <si>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</si>
  <si>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</si>
  <si>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</si>
  <si>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</si>
  <si>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</si>
  <si>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</si>
  <si>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</si>
  <si>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</si>
  <si>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</si>
  <si>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</si>
  <si>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</si>
  <si>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</si>
  <si>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</si>
  <si>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</si>
  <si>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</si>
  <si>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</si>
  <si>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</si>
  <si>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</si>
  <si>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</si>
  <si>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</si>
  <si>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</si>
  <si>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</si>
  <si>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</si>
  <si>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</si>
  <si>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</si>
  <si>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</si>
  <si>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</si>
  <si>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</si>
  <si>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</si>
  <si>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</si>
  <si>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</si>
  <si>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</si>
  <si>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</si>
  <si>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</si>
  <si>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</si>
  <si>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</si>
  <si>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</si>
  <si>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</si>
  <si>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</si>
  <si>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</si>
  <si>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</si>
  <si>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</si>
  <si>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</si>
  <si>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</si>
  <si>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</si>
  <si>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</si>
  <si>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</si>
  <si>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</si>
  <si>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</si>
  <si>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</si>
  <si>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</si>
  <si>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</si>
  <si>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</si>
  <si>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</si>
  <si>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</si>
  <si>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</si>
  <si>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</si>
  <si>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</si>
  <si>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</si>
  <si>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</si>
  <si>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</si>
  <si>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</si>
  <si>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</si>
  <si>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</si>
  <si>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</si>
  <si>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</si>
  <si>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</si>
  <si>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</si>
  <si>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</si>
  <si>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</si>
  <si>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</si>
  <si>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</si>
  <si>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</si>
  <si>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</si>
  <si>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</si>
  <si>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</si>
  <si>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</si>
  <si>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</si>
  <si>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</si>
  <si>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</si>
  <si>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</si>
  <si>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</si>
  <si>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</si>
  <si>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</si>
  <si>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</si>
  <si>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</si>
  <si>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</si>
  <si>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</si>
  <si>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</si>
  <si>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</si>
  <si>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</si>
  <si>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</si>
  <si>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</si>
  <si>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</si>
  <si>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</si>
  <si>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</si>
  <si>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</si>
  <si>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</si>
  <si>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</si>
  <si>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</si>
  <si>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</si>
  <si>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</si>
  <si>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</si>
  <si>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</si>
  <si>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</si>
  <si>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</si>
  <si>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</si>
  <si>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</si>
  <si>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</si>
  <si>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</si>
  <si>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</si>
  <si>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</si>
  <si>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</si>
  <si>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</si>
  <si>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</si>
  <si>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</si>
  <si>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</si>
  <si>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</si>
  <si>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</si>
  <si>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</si>
  <si>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</si>
  <si>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</si>
  <si>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</si>
  <si>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</si>
  <si>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</si>
  <si>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</si>
  <si>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</si>
  <si>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</si>
  <si>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</si>
  <si>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</si>
  <si>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</si>
  <si>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</si>
  <si>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</si>
  <si>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</si>
  <si>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</si>
  <si>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</si>
  <si>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</si>
  <si>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</si>
  <si>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</si>
  <si>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</si>
  <si>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</si>
  <si>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</si>
  <si>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</si>
  <si>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</si>
  <si>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</si>
  <si>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</si>
  <si>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</si>
  <si>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</si>
  <si>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</si>
  <si>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</si>
  <si>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</si>
  <si>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</si>
  <si>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</si>
  <si>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</si>
  <si>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</si>
  <si>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</si>
  <si>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</si>
  <si>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</si>
  <si>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</si>
  <si>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</si>
  <si>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</si>
  <si>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</si>
  <si>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</si>
  <si>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</si>
  <si>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</si>
  <si>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</si>
  <si>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</si>
  <si>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</si>
  <si>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</si>
  <si>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</si>
  <si>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</si>
  <si>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</si>
  <si>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</si>
  <si>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</si>
  <si>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</si>
  <si>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</si>
  <si>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</si>
  <si>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</si>
  <si>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</si>
  <si>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</si>
  <si>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</si>
  <si>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</si>
  <si>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</si>
  <si>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</si>
  <si>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</si>
  <si>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</si>
  <si>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</si>
  <si>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</si>
  <si>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</si>
  <si>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</si>
  <si>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</si>
  <si>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</si>
  <si>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</si>
  <si>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</si>
  <si>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</si>
  <si>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</si>
  <si>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</si>
  <si>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</si>
  <si>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</si>
  <si>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</si>
  <si>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</si>
  <si>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</si>
  <si>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</si>
  <si>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</si>
  <si>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</si>
  <si>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</si>
  <si>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</si>
  <si>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</si>
  <si>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</si>
  <si>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</si>
  <si>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</si>
  <si>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</si>
  <si>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</si>
  <si>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</si>
  <si>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</si>
  <si>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</si>
  <si>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</si>
  <si>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</si>
  <si>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</si>
  <si>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</si>
  <si>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</si>
  <si>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</si>
  <si>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</si>
  <si>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</si>
  <si>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</si>
  <si>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</si>
  <si>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</si>
  <si>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</si>
  <si>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</si>
  <si>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</si>
  <si>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</si>
  <si>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</si>
  <si>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</si>
  <si>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</si>
  <si>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</si>
  <si>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</si>
  <si>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</si>
  <si>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</si>
  <si>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</si>
  <si>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</si>
  <si>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</si>
  <si>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</si>
  <si>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</si>
  <si>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</si>
  <si>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</si>
  <si>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</si>
  <si>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</si>
  <si>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</si>
  <si>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</si>
  <si>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</si>
  <si>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</si>
  <si>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</si>
  <si>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</si>
  <si>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</si>
  <si>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</si>
  <si>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</si>
  <si>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</si>
  <si>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</si>
  <si>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</si>
  <si>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</si>
  <si>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</si>
  <si>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</si>
  <si>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</si>
  <si>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</si>
  <si>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</si>
  <si>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</si>
  <si>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</si>
  <si>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</si>
  <si>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</si>
  <si>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</si>
  <si>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</si>
  <si>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</si>
  <si>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</si>
  <si>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</si>
  <si>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</si>
  <si>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</si>
  <si>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</si>
  <si>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</si>
  <si>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</si>
  <si>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</si>
  <si>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</si>
  <si>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</si>
  <si>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</si>
  <si>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</si>
  <si>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</si>
  <si>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</si>
  <si>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</si>
  <si>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</si>
  <si>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</si>
  <si>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</si>
  <si>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</si>
  <si>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</si>
  <si>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</si>
  <si>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</si>
  <si>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</si>
  <si>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</si>
  <si>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</si>
  <si>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</si>
  <si>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</si>
  <si>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</si>
  <si>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</si>
  <si>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</si>
  <si>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</si>
  <si>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</si>
  <si>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</si>
  <si>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</si>
  <si>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</si>
  <si>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</si>
  <si>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</si>
  <si>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</si>
  <si>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</si>
  <si>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</si>
  <si>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</si>
  <si>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</si>
  <si>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</si>
  <si>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</si>
  <si>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</si>
  <si>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</si>
  <si>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</si>
  <si>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</si>
  <si>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</si>
  <si>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</si>
  <si>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</si>
  <si>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</si>
  <si>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</si>
  <si>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</si>
  <si>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</si>
  <si>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</si>
  <si>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</si>
  <si>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</si>
  <si>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</si>
  <si>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</si>
  <si>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</si>
  <si>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</si>
  <si>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</si>
  <si>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</si>
  <si>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</si>
  <si>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</si>
  <si>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</si>
  <si>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</si>
  <si>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</si>
  <si>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</si>
  <si>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</si>
  <si>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</si>
  <si>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</si>
  <si>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</si>
  <si>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</si>
  <si>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</si>
  <si>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</si>
  <si>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</si>
  <si>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</si>
  <si>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</si>
  <si>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</si>
  <si>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</si>
  <si>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</si>
  <si>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</si>
  <si>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</si>
  <si>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</si>
  <si>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</si>
  <si>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</si>
  <si>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</si>
  <si>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</si>
  <si>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</si>
  <si>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</si>
  <si>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</si>
  <si>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</si>
  <si>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</si>
  <si>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</si>
  <si>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</si>
  <si>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</si>
  <si>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</si>
  <si>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</si>
  <si>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</si>
  <si>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</si>
  <si>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</si>
  <si>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</si>
  <si>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</si>
  <si>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</si>
  <si>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</si>
  <si>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</si>
  <si>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</si>
  <si>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</si>
  <si>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</si>
  <si>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</si>
  <si>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</si>
  <si>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</si>
  <si>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</si>
  <si>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</si>
  <si>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</si>
  <si>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</si>
  <si>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</si>
  <si>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</si>
  <si>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</si>
  <si>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</si>
  <si>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</si>
  <si>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</si>
  <si>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</si>
  <si>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</si>
  <si>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</si>
  <si>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</si>
  <si>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</si>
  <si>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</si>
  <si>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</si>
  <si>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</si>
  <si>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</si>
  <si>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</si>
  <si>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</si>
  <si>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</si>
  <si>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</si>
  <si>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</si>
  <si>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</si>
  <si>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</si>
  <si>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</si>
  <si>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</si>
  <si>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</si>
  <si>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</si>
  <si>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</si>
  <si>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</si>
  <si>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</si>
  <si>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</si>
  <si>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</si>
  <si>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</si>
  <si>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</si>
  <si>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</si>
  <si>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</si>
  <si>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</si>
  <si>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</si>
  <si>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</si>
  <si>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</si>
  <si>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</si>
  <si>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</si>
  <si>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</si>
  <si>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</si>
  <si>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</si>
  <si>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</si>
  <si>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</si>
  <si>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</si>
  <si>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</si>
  <si>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</si>
  <si>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</si>
  <si>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</si>
  <si>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</si>
  <si>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</si>
  <si>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</si>
  <si>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</si>
  <si>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</si>
  <si>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</si>
  <si>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</si>
  <si>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</si>
  <si>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</si>
  <si>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</si>
  <si>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</si>
  <si>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</si>
  <si>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</si>
  <si>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</si>
  <si>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</si>
  <si>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</si>
  <si>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</si>
  <si>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</si>
  <si>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</si>
  <si>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</si>
  <si>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</si>
  <si>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</si>
  <si>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</si>
  <si>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</si>
  <si>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</si>
  <si>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</si>
  <si>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</si>
  <si>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</si>
  <si>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</si>
  <si>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</si>
  <si>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</si>
  <si>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</si>
  <si>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</si>
  <si>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</si>
  <si>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</si>
  <si>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</si>
  <si>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</si>
  <si>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</si>
  <si>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</si>
  <si>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</si>
  <si>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</si>
  <si>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</si>
  <si>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</si>
  <si>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</si>
  <si>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</si>
  <si>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</si>
  <si>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</si>
  <si>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</si>
  <si>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</si>
  <si>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</si>
  <si>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</si>
  <si>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</si>
  <si>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</si>
  <si>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</si>
  <si>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</si>
  <si>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</si>
  <si>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</si>
  <si>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</si>
  <si>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</si>
  <si>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</si>
  <si>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</si>
  <si>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</si>
  <si>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</si>
  <si>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</si>
  <si>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</si>
  <si>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</si>
  <si>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</si>
  <si>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</si>
  <si>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</si>
  <si>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</si>
  <si>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</si>
  <si>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</si>
  <si>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</si>
  <si>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</si>
  <si>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</si>
  <si>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</si>
  <si>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</si>
  <si>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</si>
  <si>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</si>
  <si>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</si>
  <si>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</si>
  <si>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</si>
  <si>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</si>
  <si>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</si>
  <si>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</si>
  <si>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</si>
  <si>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</si>
  <si>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</si>
  <si>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</si>
  <si>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</si>
  <si>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</si>
  <si>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</si>
  <si>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</si>
  <si>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</si>
  <si>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</si>
  <si>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</si>
  <si>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</si>
  <si>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</si>
  <si>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</si>
  <si>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</si>
  <si>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</si>
  <si>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</si>
  <si>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</si>
  <si>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</si>
  <si>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</si>
  <si>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</si>
  <si>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</si>
  <si>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</si>
  <si>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</si>
  <si>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</si>
  <si>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</si>
  <si>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</si>
  <si>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</si>
  <si>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</si>
  <si>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</si>
  <si>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</si>
  <si>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</si>
  <si>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</si>
  <si>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</si>
  <si>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</si>
  <si>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</si>
  <si>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</si>
  <si>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</si>
  <si>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</si>
  <si>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</si>
  <si>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</si>
  <si>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</si>
  <si>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</si>
  <si>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</si>
  <si>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</si>
  <si>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</si>
  <si>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</si>
  <si>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</si>
  <si>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</si>
  <si>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</si>
  <si>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</si>
  <si>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</si>
  <si>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</si>
  <si>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</si>
  <si>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</si>
  <si>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</si>
  <si>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</si>
  <si>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</si>
  <si>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</si>
  <si>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</si>
  <si>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</si>
  <si>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</si>
  <si>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</si>
  <si>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</si>
  <si>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</si>
  <si>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</si>
  <si>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</si>
  <si>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</si>
  <si>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</si>
  <si>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</si>
  <si>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</si>
  <si>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</si>
  <si>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</si>
  <si>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</si>
  <si>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</si>
  <si>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</si>
  <si>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</si>
  <si>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</si>
  <si>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</si>
  <si>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</si>
  <si>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</si>
  <si>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</si>
  <si>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</si>
  <si>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</si>
  <si>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</si>
  <si>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</si>
  <si>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</si>
  <si>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</si>
  <si>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</si>
  <si>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</si>
  <si>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</si>
  <si>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</si>
  <si>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</si>
  <si>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</si>
  <si>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</si>
  <si>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</si>
  <si>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</si>
  <si>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</si>
  <si>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</si>
  <si>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</si>
  <si>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</si>
  <si>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</si>
  <si>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</si>
  <si>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</si>
  <si>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</si>
  <si>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</si>
  <si>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</si>
  <si>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</si>
  <si>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</si>
  <si>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</si>
  <si>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</si>
  <si>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</si>
  <si>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</si>
  <si>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</si>
  <si>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</si>
  <si>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</si>
  <si>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</si>
  <si>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</si>
  <si>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</si>
  <si>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</si>
  <si>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</si>
  <si>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</si>
  <si>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</si>
  <si>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</si>
  <si>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</si>
  <si>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</si>
  <si>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</si>
  <si>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</si>
  <si>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</si>
  <si>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</si>
  <si>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</si>
  <si>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</si>
  <si>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</si>
  <si>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</si>
  <si>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</si>
  <si>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</si>
  <si>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</si>
  <si>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</si>
  <si>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</si>
  <si>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</si>
  <si>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</si>
  <si>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</si>
  <si>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</si>
  <si>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</si>
  <si>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</si>
  <si>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</si>
  <si>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</si>
  <si>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</si>
  <si>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</si>
  <si>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</si>
  <si>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</si>
  <si>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</si>
  <si>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</si>
  <si>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</si>
  <si>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</si>
  <si>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</si>
  <si>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</si>
  <si>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</si>
  <si>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</si>
  <si>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</si>
  <si>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</si>
  <si>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</si>
  <si>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</si>
  <si>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</si>
  <si>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</si>
  <si>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</si>
  <si>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</si>
  <si>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</si>
  <si>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</si>
  <si>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</si>
  <si>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</si>
  <si>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</si>
  <si>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</si>
  <si>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</si>
  <si>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</si>
  <si>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</si>
  <si>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</si>
  <si>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</si>
  <si>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</si>
  <si>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</si>
  <si>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</si>
  <si>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</si>
  <si>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</si>
  <si>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</si>
  <si>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</si>
  <si>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</si>
  <si>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</si>
  <si>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</si>
  <si>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</si>
  <si>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</si>
  <si>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</si>
  <si>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</si>
  <si>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</si>
  <si>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</si>
  <si>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</si>
  <si>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</si>
  <si>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</si>
  <si>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</si>
  <si>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</si>
  <si>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</si>
  <si>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</si>
  <si>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</si>
  <si>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</si>
  <si>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</si>
  <si>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</si>
  <si>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</si>
  <si>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</si>
  <si>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</si>
  <si>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</si>
  <si>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</si>
  <si>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</si>
  <si>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</si>
  <si>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</si>
  <si>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</si>
  <si>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</si>
  <si>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</si>
  <si>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</si>
  <si>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</si>
  <si>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</si>
  <si>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</si>
  <si>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</si>
  <si>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</si>
  <si>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</si>
  <si>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</si>
  <si>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</si>
  <si>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</si>
  <si>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</si>
  <si>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</si>
  <si>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</si>
  <si>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</si>
  <si>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</si>
  <si>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</si>
  <si>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</si>
  <si>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</si>
  <si>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</si>
  <si>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</si>
  <si>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</si>
  <si>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</si>
  <si>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</si>
  <si>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</si>
  <si>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</si>
  <si>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</si>
  <si>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</si>
  <si>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</si>
  <si>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</si>
  <si>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</si>
  <si>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</si>
  <si>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</si>
  <si>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</si>
  <si>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</si>
  <si>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</si>
  <si>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</si>
  <si>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</si>
  <si>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</si>
  <si>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</si>
  <si>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</si>
  <si>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</si>
  <si>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</si>
  <si>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</si>
  <si>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</si>
  <si>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</si>
  <si>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</si>
  <si>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</si>
  <si>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</si>
  <si>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</si>
  <si>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</si>
  <si>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</si>
  <si>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</si>
  <si>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</si>
  <si>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</si>
  <si>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</si>
  <si>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</si>
  <si>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</si>
  <si>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</si>
  <si>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</si>
  <si>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</si>
  <si>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</si>
  <si>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</si>
  <si>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</si>
  <si>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</si>
  <si>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</si>
  <si>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</si>
  <si>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</si>
  <si>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</si>
  <si>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</si>
  <si>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</si>
  <si>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</si>
  <si>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</si>
  <si>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</si>
  <si>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</si>
  <si>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</si>
  <si>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</si>
  <si>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</si>
  <si>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</si>
  <si>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</si>
  <si>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</si>
  <si>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</si>
  <si>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</si>
  <si>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</si>
  <si>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</si>
  <si>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</si>
  <si>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</si>
  <si>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</si>
  <si>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</si>
  <si>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</si>
  <si>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</si>
  <si>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</si>
  <si>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</si>
  <si>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</si>
  <si>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</si>
  <si>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</si>
  <si>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</si>
  <si>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</si>
  <si>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</si>
  <si>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</si>
  <si>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</si>
  <si>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</si>
  <si>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</si>
  <si>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</si>
  <si>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</si>
  <si>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</si>
  <si>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</si>
  <si>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</si>
  <si>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</si>
  <si>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</si>
  <si>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</si>
  <si>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</si>
  <si>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</si>
  <si>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</si>
  <si>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</si>
  <si>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</si>
  <si>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</si>
  <si>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</si>
  <si>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</si>
  <si>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</si>
  <si>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</si>
  <si>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</si>
  <si>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</si>
  <si>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</si>
  <si>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</si>
  <si>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</si>
  <si>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</si>
  <si>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</si>
  <si>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</si>
  <si>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</si>
  <si>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</si>
  <si>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</si>
  <si>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</si>
  <si>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</si>
  <si>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</si>
  <si>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</si>
  <si>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</si>
  <si>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</si>
  <si>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</si>
  <si>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</si>
  <si>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</si>
  <si>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</si>
  <si>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</si>
  <si>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</si>
  <si>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</si>
  <si>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</si>
  <si>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</si>
  <si>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</si>
  <si>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</si>
  <si>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</si>
  <si>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</si>
  <si>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</si>
  <si>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</si>
  <si>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</si>
  <si>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</si>
  <si>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</si>
  <si>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</si>
  <si>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</si>
  <si>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</si>
  <si>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</si>
  <si>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</si>
  <si>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</si>
  <si>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</si>
  <si>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</si>
  <si>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</si>
  <si>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</si>
  <si>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</si>
  <si>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</si>
  <si>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</si>
  <si>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</si>
  <si>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</si>
  <si>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</si>
  <si>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</si>
  <si>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</si>
  <si>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</si>
  <si>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</si>
  <si>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</si>
  <si>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</si>
  <si>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</si>
  <si>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</si>
  <si>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</si>
  <si>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</si>
  <si>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</si>
  <si>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</si>
  <si>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</si>
  <si>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</si>
  <si>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</si>
  <si>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</si>
  <si>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</si>
  <si>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</si>
  <si>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</si>
  <si>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</si>
  <si>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</si>
  <si>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</si>
  <si>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</si>
  <si>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</si>
  <si>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</si>
  <si>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</si>
  <si>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</si>
  <si>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</si>
  <si>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</si>
  <si>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</si>
  <si>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</si>
  <si>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</si>
  <si>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</si>
  <si>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</si>
  <si>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</si>
  <si>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</si>
  <si>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</si>
  <si>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</si>
  <si>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</si>
  <si>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</si>
  <si>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</si>
  <si>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</si>
  <si>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</si>
  <si>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</si>
  <si>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</si>
  <si>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</si>
  <si>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</si>
  <si>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</si>
  <si>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</si>
  <si>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</si>
  <si>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</si>
  <si>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</si>
  <si>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</si>
  <si>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</si>
  <si>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</si>
  <si>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</si>
  <si>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</si>
  <si>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</si>
  <si>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</si>
  <si>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</si>
  <si>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</si>
  <si>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</si>
  <si>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</si>
  <si>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</si>
  <si>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</si>
  <si>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</si>
  <si>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</si>
  <si>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</si>
  <si>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</si>
  <si>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</si>
  <si>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</si>
  <si>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</si>
  <si>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</si>
  <si>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</si>
  <si>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</si>
  <si>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</si>
  <si>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</si>
  <si>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</si>
  <si>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</si>
  <si>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</si>
  <si>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</si>
  <si>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</si>
  <si>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</si>
  <si>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</si>
  <si>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</si>
  <si>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</si>
  <si>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</si>
  <si>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</si>
  <si>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</si>
  <si>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</si>
  <si>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</si>
  <si>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</si>
  <si>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</si>
  <si>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</si>
  <si>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</si>
  <si>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</si>
  <si>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</si>
  <si>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</si>
  <si>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</si>
  <si>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</si>
  <si>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</si>
  <si>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</si>
  <si>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</si>
  <si>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</si>
  <si>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</si>
  <si>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</si>
  <si>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</si>
  <si>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</si>
  <si>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</si>
  <si>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</si>
  <si>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</si>
  <si>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</si>
  <si>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</si>
  <si>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</si>
  <si>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</si>
  <si>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</si>
  <si>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</si>
  <si>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</si>
  <si>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</si>
  <si>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</si>
  <si>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</si>
  <si>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</si>
  <si>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</si>
  <si>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</si>
  <si>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</si>
  <si>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</si>
  <si>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</si>
  <si>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</si>
  <si>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</si>
  <si>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</si>
  <si>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</si>
  <si>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</si>
  <si>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</si>
  <si>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</si>
  <si>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</si>
  <si>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</si>
  <si>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</si>
  <si>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</si>
  <si>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</si>
  <si>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</si>
  <si>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</si>
  <si>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</si>
  <si>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</si>
  <si>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</si>
  <si>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</si>
  <si>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</si>
  <si>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</si>
  <si>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</si>
  <si>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</si>
  <si>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</si>
  <si>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</si>
  <si>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</si>
  <si>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</si>
  <si>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</si>
  <si>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</si>
  <si>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</si>
  <si>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</si>
  <si>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</si>
  <si>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</si>
  <si>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</si>
  <si>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</si>
  <si>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</si>
  <si>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</si>
  <si>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</si>
  <si>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</si>
  <si>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</si>
  <si>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</si>
  <si>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</si>
  <si>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</si>
  <si>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</si>
  <si>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</si>
  <si>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</si>
  <si>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</si>
  <si>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</si>
  <si>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</si>
  <si>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</si>
  <si>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</si>
  <si>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</si>
  <si>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</si>
  <si>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</si>
  <si>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</si>
  <si>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</si>
  <si>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</si>
  <si>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</si>
  <si>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</si>
  <si>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</si>
  <si>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</si>
  <si>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</si>
  <si>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</si>
  <si>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</si>
  <si>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</si>
  <si>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</si>
  <si>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</si>
  <si>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</si>
  <si>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</si>
  <si>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</si>
  <si>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</si>
  <si>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</si>
  <si>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</si>
  <si>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</si>
  <si>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</si>
  <si>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</si>
  <si>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</si>
  <si>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</si>
  <si>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</si>
  <si>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</si>
  <si>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</si>
  <si>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</si>
  <si>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</si>
  <si>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</si>
  <si>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</si>
  <si>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</si>
  <si>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</si>
  <si>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</si>
  <si>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</si>
  <si>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</si>
  <si>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</si>
  <si>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</si>
  <si>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</si>
  <si>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</si>
  <si>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</si>
  <si>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</si>
  <si>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</si>
  <si>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</si>
  <si>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</si>
  <si>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</si>
  <si>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</si>
  <si>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</si>
  <si>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</si>
  <si>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</si>
  <si>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</si>
  <si>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</si>
  <si>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</si>
  <si>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</si>
  <si>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</si>
  <si>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</si>
  <si>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</si>
  <si>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</si>
  <si>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</si>
  <si>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</si>
  <si>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</si>
  <si>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</si>
  <si>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</si>
  <si>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</si>
  <si>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</si>
  <si>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</si>
  <si>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</si>
  <si>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</si>
  <si>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</si>
  <si>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</si>
  <si>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</si>
  <si>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</si>
  <si>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</si>
  <si>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</si>
  <si>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</si>
  <si>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</si>
  <si>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</si>
  <si>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</si>
  <si>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</si>
  <si>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</si>
  <si>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</si>
  <si>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</si>
  <si>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</si>
  <si>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</si>
  <si>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</si>
  <si>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</si>
  <si>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</si>
  <si>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</si>
  <si>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</si>
  <si>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</si>
  <si>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</si>
  <si>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</si>
  <si>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</si>
  <si>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</si>
  <si>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</si>
  <si>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</si>
  <si>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</si>
  <si>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</si>
  <si>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</si>
  <si>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</si>
  <si>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</si>
  <si>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</si>
  <si>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</si>
  <si>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</si>
  <si>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</si>
  <si>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</si>
  <si>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</si>
  <si>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</si>
  <si>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</si>
  <si>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</si>
  <si>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</si>
  <si>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</si>
  <si>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</si>
  <si>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</si>
  <si>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</si>
  <si>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</si>
  <si>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</si>
  <si>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</si>
  <si>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</si>
  <si>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</si>
  <si>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</si>
  <si>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</si>
  <si>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</si>
  <si>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</si>
  <si>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</si>
  <si>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</si>
  <si>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</si>
  <si>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</si>
  <si>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</si>
  <si>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</si>
  <si>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</si>
  <si>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</si>
  <si>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</si>
  <si>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</si>
  <si>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</si>
  <si>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</si>
  <si>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</si>
  <si>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</si>
  <si>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</si>
  <si>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</si>
  <si>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</si>
  <si>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</si>
  <si>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</si>
  <si>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</si>
  <si>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</si>
  <si>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</si>
  <si>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</si>
  <si>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</si>
  <si>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</si>
  <si>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</si>
  <si>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</si>
  <si>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</si>
  <si>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</si>
  <si>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</si>
  <si>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</si>
  <si>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</si>
  <si>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</si>
  <si>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</si>
  <si>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</si>
  <si>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</si>
  <si>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</si>
  <si>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</si>
  <si>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</si>
  <si>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</si>
  <si>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</si>
  <si>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</si>
  <si>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</si>
  <si>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</si>
  <si>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</si>
  <si>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</si>
  <si>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</si>
  <si>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</si>
  <si>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</si>
  <si>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</si>
  <si>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</si>
  <si>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</si>
  <si>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</si>
  <si>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</si>
  <si>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</si>
  <si>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</si>
  <si>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</si>
  <si>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</si>
  <si>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</si>
  <si>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</si>
  <si>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</si>
  <si>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</si>
  <si>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</si>
  <si>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</si>
  <si>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</si>
  <si>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</si>
  <si>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</si>
  <si>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</si>
  <si>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</si>
  <si>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</si>
  <si>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</si>
  <si>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</si>
  <si>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</si>
  <si>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</si>
  <si>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</si>
  <si>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</si>
  <si>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</si>
  <si>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</si>
  <si>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</si>
  <si>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</si>
  <si>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</si>
  <si>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</si>
  <si>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</si>
  <si>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</si>
  <si>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</si>
  <si>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</si>
  <si>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</si>
  <si>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</si>
  <si>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</si>
  <si>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</si>
  <si>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</si>
  <si>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</si>
  <si>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</si>
  <si>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</si>
  <si>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</si>
  <si>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</si>
  <si>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</si>
  <si>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</si>
  <si>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</si>
  <si>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</si>
  <si>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</si>
  <si>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</si>
  <si>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</si>
  <si>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</si>
  <si>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</si>
  <si>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</si>
  <si>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</si>
  <si>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</si>
  <si>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</si>
  <si>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</si>
  <si>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</si>
  <si>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</si>
  <si>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</si>
  <si>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</si>
  <si>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</si>
  <si>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</si>
  <si>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</si>
  <si>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</si>
  <si>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</si>
  <si>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</si>
  <si>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</si>
  <si>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</si>
  <si>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</si>
  <si>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</si>
  <si>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</si>
  <si>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</si>
  <si>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</si>
  <si>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</si>
  <si>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</si>
  <si>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</si>
  <si>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</si>
  <si>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</si>
  <si>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</si>
  <si>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</si>
  <si>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</si>
  <si>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</si>
  <si>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</si>
  <si>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</si>
  <si>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</si>
  <si>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</si>
  <si>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</si>
  <si>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</si>
  <si>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</si>
  <si>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</si>
  <si>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</si>
  <si>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</si>
  <si>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</si>
  <si>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</si>
  <si>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</si>
  <si>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</si>
  <si>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</si>
  <si>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</si>
  <si>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</si>
  <si>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</si>
  <si>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</si>
  <si>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</si>
  <si>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</si>
  <si>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</si>
  <si>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</si>
  <si>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</si>
  <si>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</si>
  <si>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</si>
  <si>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</si>
  <si>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</si>
  <si>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</si>
  <si>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</si>
  <si>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</si>
  <si>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</si>
  <si>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</si>
  <si>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</si>
  <si>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</si>
  <si>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</si>
  <si>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</si>
  <si>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</si>
  <si>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</si>
  <si>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</si>
  <si>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</si>
  <si>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</si>
  <si>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</si>
  <si>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</si>
  <si>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</si>
  <si>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</si>
  <si>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</si>
  <si>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</si>
  <si>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</si>
  <si>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</si>
  <si>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</si>
  <si>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</si>
  <si>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</si>
  <si>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</si>
  <si>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</si>
  <si>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</si>
  <si>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</si>
  <si>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</si>
  <si>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</si>
  <si>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</si>
  <si>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</si>
  <si>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</si>
  <si>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</si>
  <si>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</si>
  <si>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</si>
  <si>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</si>
  <si>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</si>
  <si>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</si>
  <si>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</si>
  <si>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</si>
  <si>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</si>
  <si>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</si>
  <si>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</si>
  <si>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</si>
  <si>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</si>
  <si>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</si>
  <si>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</si>
  <si>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</si>
  <si>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</si>
  <si>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</si>
  <si>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</si>
  <si>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</si>
  <si>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</si>
  <si>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</si>
  <si>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</si>
  <si>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</si>
  <si>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</si>
  <si>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</si>
  <si>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</si>
  <si>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</si>
  <si>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</si>
  <si>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</si>
  <si>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</si>
  <si>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</si>
  <si>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</si>
  <si>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</si>
  <si>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</si>
  <si>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</si>
  <si>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</si>
  <si>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</si>
  <si>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</si>
  <si>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</si>
  <si>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</si>
  <si>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</si>
  <si>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</si>
  <si>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</si>
  <si>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</si>
  <si>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</si>
  <si>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</si>
  <si>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</si>
  <si>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</si>
  <si>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</si>
  <si>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</si>
  <si>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</si>
  <si>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</si>
  <si>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</si>
  <si>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</si>
  <si>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</si>
  <si>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</si>
  <si>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</si>
  <si>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</si>
  <si>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</si>
  <si>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</si>
  <si>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</si>
  <si>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</si>
  <si>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</si>
  <si>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</si>
  <si>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</si>
  <si>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</si>
  <si>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</si>
  <si>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</si>
  <si>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</si>
  <si>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</si>
  <si>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</si>
  <si>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</si>
  <si>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</si>
  <si>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</si>
  <si>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</si>
  <si>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</si>
  <si>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</si>
  <si>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</si>
  <si>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</si>
  <si>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</si>
  <si>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</si>
  <si>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</si>
  <si>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</si>
  <si>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</si>
  <si>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</si>
  <si>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</si>
  <si>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</si>
  <si>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</si>
  <si>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</si>
  <si>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</si>
  <si>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</si>
  <si>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</si>
  <si>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</si>
  <si>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</si>
  <si>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</si>
  <si>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</si>
  <si>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</si>
  <si>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</si>
  <si>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</si>
  <si>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</si>
  <si>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</si>
  <si>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</si>
  <si>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</si>
  <si>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</si>
  <si>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</si>
  <si>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</si>
  <si>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</si>
  <si>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</si>
  <si>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</si>
  <si>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</si>
  <si>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</si>
  <si>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</si>
  <si>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</si>
  <si>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</si>
  <si>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</si>
  <si>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</si>
  <si>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</si>
  <si>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</si>
  <si>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</si>
  <si>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</si>
  <si>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</si>
  <si>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</si>
  <si>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</si>
  <si>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</si>
  <si>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</si>
  <si>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</si>
  <si>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</si>
  <si>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</si>
  <si>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</si>
  <si>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</si>
  <si>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</si>
  <si>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</si>
  <si>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</si>
  <si>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</si>
  <si>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</si>
  <si>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</si>
  <si>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</si>
  <si>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</si>
  <si>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</si>
  <si>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</si>
  <si>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</si>
  <si>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</si>
  <si>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</si>
  <si>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</si>
  <si>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</si>
  <si>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</si>
  <si>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</si>
  <si>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</si>
  <si>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</si>
  <si>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</si>
  <si>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</si>
  <si>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</si>
  <si>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</si>
  <si>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</si>
  <si>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</si>
  <si>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</si>
  <si>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</si>
  <si>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</si>
  <si>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</si>
  <si>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</si>
  <si>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</si>
  <si>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</si>
  <si>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</si>
  <si>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</si>
  <si>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</si>
  <si>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</si>
  <si>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</si>
  <si>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</si>
  <si>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</si>
  <si>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</si>
  <si>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</si>
  <si>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</si>
  <si>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</si>
  <si>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</si>
  <si>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</si>
  <si>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</si>
  <si>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</si>
  <si>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</si>
  <si>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</si>
  <si>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</si>
  <si>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</si>
  <si>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</si>
  <si>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</si>
  <si>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</si>
  <si>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</si>
  <si>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</si>
  <si>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</si>
  <si>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</si>
  <si>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</si>
  <si>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</si>
  <si>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</si>
  <si>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</si>
  <si>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</si>
  <si>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</si>
  <si>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</si>
  <si>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</si>
  <si>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</si>
  <si>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</si>
  <si>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</si>
  <si>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</si>
  <si>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</si>
  <si>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</si>
  <si>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</si>
  <si>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</si>
  <si>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</si>
  <si>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</si>
  <si>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</si>
  <si>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</si>
  <si>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</si>
  <si>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</si>
  <si>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</si>
  <si>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</si>
  <si>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</si>
  <si>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</si>
  <si>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</si>
  <si>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</si>
  <si>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</si>
  <si>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</si>
  <si>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</si>
  <si>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</si>
  <si>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</si>
  <si>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</si>
  <si>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</si>
  <si>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</si>
  <si>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</si>
  <si>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</si>
  <si>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</si>
  <si>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</si>
  <si>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</si>
  <si>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</si>
  <si>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</si>
  <si>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</si>
  <si>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</si>
  <si>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</si>
  <si>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</si>
  <si>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</si>
  <si>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</si>
  <si>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</si>
  <si>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</si>
  <si>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</si>
  <si>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</si>
  <si>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</si>
  <si>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</si>
  <si>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</si>
  <si>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</si>
  <si>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</si>
  <si>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</si>
  <si>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</si>
  <si>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</si>
  <si>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</si>
  <si>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</si>
  <si>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</si>
  <si>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</si>
  <si>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</si>
  <si>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</si>
  <si>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</si>
  <si>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</si>
  <si>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</si>
  <si>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</si>
  <si>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</si>
  <si>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</si>
  <si>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</si>
  <si>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</si>
  <si>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</si>
  <si>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</si>
  <si>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</si>
  <si>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</si>
  <si>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</si>
  <si>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</si>
  <si>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</si>
  <si>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</si>
  <si>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</si>
  <si>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</si>
  <si>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</si>
  <si>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</si>
  <si>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</si>
  <si>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</si>
  <si>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</si>
  <si>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</si>
  <si>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</si>
  <si>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</si>
  <si>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</si>
  <si>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</si>
  <si>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</si>
  <si>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</si>
  <si>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</si>
  <si>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</si>
  <si>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</si>
  <si>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</si>
  <si>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</si>
  <si>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</si>
  <si>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</si>
  <si>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</si>
  <si>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</si>
  <si>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</si>
  <si>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</si>
  <si>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</si>
  <si>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</si>
  <si>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</si>
  <si>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</si>
  <si>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</si>
  <si>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</si>
  <si>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</si>
  <si>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</si>
  <si>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</si>
  <si>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</si>
  <si>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</si>
  <si>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</si>
  <si>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</si>
  <si>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</si>
  <si>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</si>
  <si>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</si>
  <si>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</si>
  <si>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</si>
  <si>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</si>
  <si>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</si>
  <si>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</si>
  <si>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</si>
  <si>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</si>
  <si>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</si>
  <si>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</si>
  <si>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</si>
  <si>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</si>
  <si>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</si>
  <si>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</si>
  <si>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</si>
  <si>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</si>
  <si>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</si>
  <si>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</si>
  <si>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</si>
  <si>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</si>
  <si>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</si>
  <si>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</si>
  <si>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</si>
  <si>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</si>
  <si>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</si>
  <si>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</si>
  <si>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</si>
  <si>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</si>
  <si>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</si>
  <si>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</si>
  <si>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</si>
  <si>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</si>
  <si>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</si>
  <si>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</si>
  <si>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</si>
  <si>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</si>
  <si>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</si>
  <si>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</si>
  <si>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</si>
  <si>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</si>
  <si>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</si>
  <si>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</si>
  <si>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</si>
  <si>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</si>
  <si>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</si>
  <si>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</si>
  <si>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</si>
  <si>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</si>
  <si>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</si>
  <si>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</si>
  <si>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</si>
  <si>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</si>
  <si>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</si>
  <si>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</si>
  <si>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</si>
  <si>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</si>
  <si>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</si>
  <si>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</si>
  <si>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</si>
  <si>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</si>
  <si>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</si>
  <si>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</si>
  <si>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</si>
  <si>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</si>
  <si>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</si>
  <si>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</si>
  <si>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</si>
  <si>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</si>
  <si>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</si>
  <si>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</si>
  <si>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</si>
  <si>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</si>
  <si>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</si>
  <si>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</si>
  <si>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</si>
  <si>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</si>
  <si>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</si>
  <si>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</si>
  <si>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</si>
  <si>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</si>
  <si>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</si>
  <si>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</si>
  <si>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</si>
  <si>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</si>
  <si>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</si>
  <si>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</si>
  <si>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</si>
  <si>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</si>
  <si>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</si>
  <si>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</si>
  <si>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</si>
  <si>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</si>
  <si>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</si>
  <si>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</si>
  <si>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</si>
  <si>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</si>
  <si>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</si>
  <si>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</si>
  <si>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</si>
  <si>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</si>
  <si>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</si>
  <si>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</si>
  <si>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</si>
  <si>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</si>
  <si>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</si>
  <si>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</si>
  <si>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</si>
  <si>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</si>
  <si>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</si>
  <si>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</si>
  <si>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</si>
  <si>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</si>
  <si>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</si>
  <si>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</si>
  <si>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</si>
  <si>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</si>
  <si>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</si>
  <si>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</si>
  <si>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</si>
  <si>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</si>
  <si>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</si>
  <si>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</si>
  <si>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</si>
  <si>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</si>
  <si>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</si>
  <si>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</si>
  <si>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</si>
  <si>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</si>
  <si>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</si>
  <si>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</si>
  <si>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</si>
  <si>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</si>
  <si>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</si>
  <si>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</si>
  <si>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</si>
  <si>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</si>
  <si>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</si>
  <si>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</si>
  <si>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</si>
  <si>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</si>
  <si>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</si>
  <si>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</si>
  <si>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</si>
  <si>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</si>
  <si>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</si>
  <si>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</si>
  <si>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</si>
  <si>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</si>
  <si>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</si>
  <si>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</si>
  <si>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</si>
  <si>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</si>
  <si>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</si>
  <si>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</si>
  <si>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</si>
  <si>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</si>
  <si>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</si>
  <si>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</si>
  <si>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</si>
  <si>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</si>
  <si>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</si>
  <si>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</si>
  <si>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</si>
  <si>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</si>
  <si>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</si>
  <si>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</si>
  <si>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</si>
  <si>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</si>
  <si>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</si>
  <si>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</si>
  <si>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</si>
  <si>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</si>
  <si>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</si>
  <si>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</si>
  <si>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</si>
  <si>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</si>
  <si>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</si>
  <si>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</si>
  <si>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</si>
  <si>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</si>
  <si>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</si>
  <si>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</si>
  <si>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</si>
  <si>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</si>
  <si>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</si>
  <si>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</si>
  <si>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</si>
  <si>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</si>
  <si>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</si>
  <si>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</si>
  <si>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</si>
  <si>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</si>
  <si>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</si>
  <si>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</si>
  <si>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</si>
  <si>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</si>
  <si>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</si>
  <si>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</si>
  <si>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</si>
  <si>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</si>
  <si>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</si>
  <si>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</si>
  <si>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</si>
  <si>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</si>
  <si>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</si>
  <si>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</si>
  <si>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</si>
  <si>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</si>
  <si>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</si>
  <si>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</si>
  <si>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</si>
  <si>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</si>
  <si>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</si>
  <si>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</si>
  <si>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</si>
  <si>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</si>
  <si>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</si>
  <si>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</si>
  <si>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</si>
  <si>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</si>
  <si>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</si>
  <si>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</si>
  <si>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</si>
  <si>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</si>
  <si>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</si>
  <si>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</si>
  <si>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</si>
  <si>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</si>
  <si>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</si>
  <si>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</si>
  <si>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</si>
  <si>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</si>
  <si>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</si>
  <si>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</si>
  <si>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</si>
  <si>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</si>
  <si>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</si>
  <si>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</si>
  <si>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</si>
  <si>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</si>
  <si>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</si>
  <si>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</si>
  <si>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</si>
  <si>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</si>
  <si>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</si>
  <si>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</si>
  <si>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</si>
  <si>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</si>
  <si>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</si>
  <si>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</si>
  <si>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</si>
  <si>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</si>
  <si>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</si>
  <si>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</si>
  <si>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</si>
  <si>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</si>
  <si>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</si>
  <si>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</si>
  <si>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</si>
  <si>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</si>
  <si>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</si>
  <si>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</si>
  <si>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</si>
  <si>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</si>
  <si>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</si>
  <si>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</si>
  <si>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</si>
  <si>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</si>
  <si>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</si>
  <si>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</si>
  <si>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</si>
  <si>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</si>
  <si>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</si>
  <si>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</si>
  <si>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</si>
  <si>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</si>
  <si>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</si>
  <si>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</si>
  <si>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</si>
  <si>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</si>
  <si>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</si>
  <si>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</si>
  <si>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</si>
  <si>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</si>
  <si>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</si>
  <si>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</si>
  <si>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</si>
  <si>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</si>
  <si>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</si>
  <si>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</si>
  <si>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</si>
  <si>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</si>
  <si>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</si>
  <si>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</si>
  <si>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</si>
  <si>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</si>
  <si>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</si>
  <si>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</si>
  <si>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</si>
  <si>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</si>
  <si>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</si>
  <si>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</si>
  <si>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</si>
  <si>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</si>
  <si>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</si>
  <si>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</si>
  <si>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</si>
  <si>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</si>
  <si>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</si>
  <si>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</si>
  <si>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</si>
  <si>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</si>
  <si>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</si>
  <si>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</si>
  <si>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</si>
  <si>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</si>
  <si>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</si>
  <si>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</si>
  <si>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</si>
  <si>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</si>
  <si>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</si>
  <si>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</si>
  <si>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</si>
  <si>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</si>
  <si>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</si>
  <si>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</si>
  <si>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</si>
  <si>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</si>
  <si>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</si>
  <si>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</si>
  <si>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</si>
  <si>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</si>
  <si>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</si>
  <si>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</si>
  <si>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</si>
  <si>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</si>
  <si>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</si>
  <si>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</si>
  <si>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</si>
  <si>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</si>
  <si>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</si>
  <si>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</si>
  <si>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</si>
  <si>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</si>
  <si>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</si>
  <si>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</si>
  <si>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</si>
  <si>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</si>
  <si>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</si>
  <si>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</si>
  <si>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</si>
  <si>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</si>
  <si>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</si>
  <si>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</si>
  <si>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</si>
  <si>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</si>
  <si>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</si>
  <si>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</si>
  <si>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</si>
  <si>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</si>
  <si>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</si>
  <si>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</si>
  <si>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</si>
  <si>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</si>
  <si>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</si>
  <si>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</si>
  <si>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</si>
  <si>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</si>
  <si>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</si>
  <si>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</si>
  <si>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</si>
  <si>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</si>
  <si>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</si>
  <si>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</si>
  <si>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</si>
  <si>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</si>
  <si>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</si>
  <si>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</si>
  <si>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</si>
  <si>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</si>
  <si>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</si>
  <si>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</si>
  <si>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</si>
  <si>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</si>
  <si>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</si>
  <si>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</si>
  <si>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</si>
  <si>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</si>
  <si>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</si>
  <si>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</si>
  <si>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</si>
  <si>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</si>
  <si>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</si>
  <si>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</si>
  <si>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</si>
  <si>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</si>
  <si>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</si>
  <si>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</si>
  <si>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</si>
  <si>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</si>
  <si>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</si>
  <si>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</si>
  <si>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</si>
  <si>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</si>
  <si>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</si>
  <si>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</si>
  <si>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</si>
  <si>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</si>
  <si>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</si>
  <si>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</si>
  <si>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</si>
  <si>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</si>
  <si>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</si>
  <si>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</si>
  <si>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</si>
  <si>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</si>
  <si>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</si>
  <si>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</si>
  <si>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</si>
  <si>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</si>
  <si>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</si>
  <si>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</si>
  <si>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</si>
  <si>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</si>
  <si>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</si>
  <si>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</si>
  <si>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</si>
  <si>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</si>
  <si>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</si>
  <si>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</si>
  <si>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</si>
  <si>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</si>
  <si>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</si>
  <si>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</si>
  <si>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</si>
  <si>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</si>
  <si>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</si>
  <si>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</si>
  <si>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</si>
  <si>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</si>
  <si>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</si>
  <si>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</si>
  <si>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</si>
  <si>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</si>
  <si>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</si>
  <si>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</si>
  <si>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</si>
  <si>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</si>
  <si>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</si>
  <si>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</si>
  <si>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</si>
  <si>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</si>
  <si>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</si>
  <si>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</si>
  <si>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</si>
  <si>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</si>
  <si>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</si>
  <si>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</si>
  <si>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</si>
  <si>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</si>
  <si>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</si>
  <si>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</si>
  <si>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</si>
  <si>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</si>
  <si>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</si>
  <si>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</si>
  <si>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</si>
  <si>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</si>
  <si>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</si>
  <si>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</si>
  <si>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</si>
  <si>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</si>
  <si>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</si>
  <si>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</si>
  <si>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</si>
  <si>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</si>
  <si>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</si>
  <si>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</si>
  <si>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</si>
  <si>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</si>
  <si>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</si>
  <si>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</si>
  <si>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</si>
  <si>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</si>
  <si>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</si>
  <si>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</si>
  <si>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</si>
  <si>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</si>
  <si>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</si>
  <si>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</si>
  <si>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</si>
  <si>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</si>
  <si>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</si>
  <si>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</si>
  <si>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</si>
  <si>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</si>
  <si>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</si>
  <si>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</si>
  <si>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</si>
  <si>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</si>
  <si>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</si>
  <si>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</si>
  <si>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</si>
  <si>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</si>
  <si>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</si>
  <si>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</si>
  <si>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</si>
  <si>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</si>
  <si>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</si>
  <si>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</si>
  <si>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</si>
  <si>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</si>
  <si>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</si>
  <si>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</si>
  <si>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</si>
  <si>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</si>
  <si>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</si>
  <si>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</si>
  <si>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</si>
  <si>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</si>
  <si>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</si>
  <si>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</si>
  <si>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</si>
  <si>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</si>
  <si>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</si>
  <si>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</si>
  <si>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</si>
  <si>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</si>
  <si>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</si>
  <si>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</si>
  <si>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</si>
  <si>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</si>
  <si>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</si>
  <si>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</si>
  <si>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</si>
  <si>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</si>
  <si>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</si>
  <si>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</si>
  <si>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</si>
  <si>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</si>
  <si>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</si>
  <si>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</si>
  <si>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</si>
  <si>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</si>
  <si>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</si>
  <si>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</si>
  <si>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</si>
  <si>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</si>
  <si>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</si>
  <si>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</si>
  <si>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</si>
  <si>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</si>
  <si>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</si>
  <si>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</si>
  <si>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</si>
  <si>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</si>
  <si>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</si>
  <si>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</si>
  <si>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</si>
  <si>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</si>
  <si>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</si>
  <si>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</si>
  <si>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</si>
  <si>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</si>
  <si>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</si>
  <si>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</si>
  <si>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</si>
  <si>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</si>
  <si>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</si>
  <si>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</si>
  <si>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</si>
  <si>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</si>
  <si>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</si>
  <si>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</si>
  <si>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</si>
  <si>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</si>
  <si>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</si>
  <si>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</si>
  <si>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</si>
  <si>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</si>
  <si>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</si>
  <si>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</si>
  <si>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</si>
  <si>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</si>
  <si>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</si>
  <si>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</si>
  <si>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</si>
  <si>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</si>
  <si>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</si>
  <si>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</si>
  <si>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</si>
  <si>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</si>
  <si>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</si>
  <si>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</si>
  <si>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</si>
  <si>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</si>
  <si>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</si>
  <si>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</si>
  <si>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</si>
  <si>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</si>
  <si>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</si>
  <si>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</si>
  <si>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</si>
  <si>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</si>
  <si>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</si>
  <si>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</si>
  <si>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</si>
  <si>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</si>
  <si>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</si>
  <si>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</si>
  <si>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</si>
  <si>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</si>
  <si>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</si>
  <si>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</si>
  <si>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</si>
  <si>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</si>
  <si>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</si>
  <si>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</si>
  <si>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</si>
  <si>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</si>
  <si>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</si>
  <si>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</si>
  <si>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</si>
  <si>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</si>
  <si>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</si>
  <si>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</si>
  <si>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</si>
  <si>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</si>
  <si>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</si>
  <si>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</si>
  <si>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</si>
  <si>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</si>
  <si>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</si>
  <si>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</si>
  <si>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</si>
  <si>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</si>
  <si>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</si>
  <si>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</si>
  <si>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</si>
  <si>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</si>
  <si>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</si>
  <si>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</si>
  <si>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</si>
  <si>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</si>
  <si>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</si>
  <si>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</si>
  <si>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</si>
  <si>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</si>
  <si>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</si>
  <si>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</si>
  <si>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</si>
  <si>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</si>
  <si>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</si>
  <si>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</si>
  <si>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</si>
  <si>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</si>
  <si>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</si>
  <si>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</si>
  <si>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</si>
  <si>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</si>
  <si>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</si>
  <si>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</si>
  <si>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</si>
  <si>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</si>
  <si>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</si>
  <si>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</si>
  <si>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</si>
  <si>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</si>
  <si>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</si>
  <si>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</si>
  <si>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</si>
  <si>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</si>
  <si>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</si>
  <si>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</si>
  <si>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</si>
  <si>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</si>
  <si>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</si>
  <si>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</si>
  <si>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</si>
  <si>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</si>
  <si>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</si>
  <si>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</si>
  <si>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</si>
  <si>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</si>
  <si>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</si>
  <si>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</si>
  <si>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</si>
  <si>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</si>
  <si>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</si>
  <si>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</si>
  <si>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</si>
  <si>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</si>
  <si>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</si>
  <si>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</si>
  <si>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</si>
  <si>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</si>
  <si>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</si>
  <si>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</si>
  <si>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</si>
  <si>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</si>
  <si>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</si>
  <si>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</si>
  <si>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</si>
  <si>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</si>
  <si>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</si>
  <si>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</si>
  <si>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</si>
  <si>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</si>
  <si>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</si>
  <si>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</si>
  <si>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</si>
  <si>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</si>
  <si>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</si>
  <si>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</si>
  <si>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</si>
  <si>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</si>
  <si>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</si>
  <si>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</si>
  <si>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</si>
  <si>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</si>
  <si>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</si>
  <si>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</si>
  <si>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</si>
  <si>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</si>
  <si>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</si>
  <si>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</si>
  <si>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</si>
  <si>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</si>
  <si>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</si>
  <si>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</si>
  <si>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</si>
  <si>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</si>
  <si>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</si>
  <si>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</si>
  <si>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</si>
  <si>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</si>
  <si>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</si>
  <si>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</si>
  <si>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</si>
  <si>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</si>
  <si>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</si>
  <si>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</si>
  <si>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</si>
  <si>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</si>
  <si>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</si>
  <si>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</si>
  <si>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</si>
  <si>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</si>
  <si>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</si>
  <si>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</si>
  <si>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</si>
  <si>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</si>
  <si>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</si>
  <si>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</si>
  <si>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</si>
  <si>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</si>
  <si>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</si>
  <si>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</si>
  <si>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</si>
  <si>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</si>
  <si>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</si>
  <si>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</si>
  <si>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</si>
  <si>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</si>
  <si>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</si>
  <si>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</si>
  <si>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</si>
  <si>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</si>
  <si>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</si>
  <si>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</si>
  <si>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</si>
  <si>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</si>
  <si>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</si>
  <si>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</si>
  <si>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</si>
  <si>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</si>
  <si>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</si>
  <si>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</si>
  <si>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</si>
  <si>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</si>
  <si>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</si>
  <si>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</si>
  <si>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</si>
  <si>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</si>
  <si>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</si>
  <si>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</si>
  <si>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</si>
  <si>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</si>
  <si>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</si>
  <si>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</si>
  <si>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</si>
  <si>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</si>
  <si>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</si>
  <si>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</si>
  <si>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</si>
  <si>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</si>
  <si>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</si>
  <si>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</si>
  <si>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</si>
  <si>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</si>
  <si>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</si>
  <si>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</si>
  <si>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</si>
  <si>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</si>
  <si>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</si>
  <si>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</si>
  <si>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</si>
  <si>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</si>
  <si>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</si>
  <si>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</si>
  <si>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</si>
  <si>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</si>
  <si>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</si>
  <si>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</si>
  <si>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</si>
  <si>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</si>
  <si>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</si>
  <si>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</si>
  <si>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</si>
  <si>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</si>
  <si>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</si>
  <si>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</si>
  <si>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</si>
  <si>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</si>
  <si>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</si>
  <si>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</si>
  <si>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</si>
  <si>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</si>
  <si>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</si>
  <si>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</si>
  <si>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</si>
  <si>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</si>
  <si>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</si>
  <si>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</si>
  <si>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</si>
  <si>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</si>
  <si>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</si>
  <si>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</si>
  <si>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</si>
  <si>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</si>
  <si>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</si>
  <si>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</si>
  <si>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</si>
  <si>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</si>
  <si>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</si>
  <si>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</si>
  <si>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</si>
  <si>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</si>
  <si>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</si>
  <si>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</si>
  <si>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</si>
  <si>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</si>
  <si>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</si>
  <si>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</si>
  <si>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</si>
  <si>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</si>
  <si>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</si>
  <si>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</si>
  <si>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</si>
  <si>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</si>
  <si>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</si>
  <si>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</si>
  <si>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</si>
  <si>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</si>
  <si>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</si>
  <si>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</si>
  <si>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</si>
  <si>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</si>
  <si>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</si>
  <si>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</si>
  <si>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</si>
  <si>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</si>
  <si>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</si>
  <si>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</si>
  <si>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</si>
  <si>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</si>
  <si>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</si>
  <si>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</si>
  <si>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</si>
  <si>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</si>
  <si>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</si>
  <si>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</si>
  <si>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</si>
  <si>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</si>
  <si>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</si>
  <si>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</si>
  <si>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</si>
  <si>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</si>
  <si>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</si>
  <si>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</si>
  <si>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</si>
  <si>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</si>
  <si>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</si>
  <si>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</si>
  <si>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</si>
  <si>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</si>
  <si>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</si>
  <si>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</si>
  <si>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</si>
  <si>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</si>
  <si>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</si>
  <si>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</si>
  <si>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</si>
  <si>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</si>
  <si>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</si>
  <si>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</si>
  <si>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</si>
  <si>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</si>
  <si>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</si>
  <si>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</si>
  <si>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</si>
  <si>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</si>
  <si>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</si>
  <si>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</si>
  <si>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</si>
  <si>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</si>
  <si>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</si>
  <si>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</si>
  <si>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</si>
  <si>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</si>
  <si>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</si>
  <si>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</si>
  <si>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</si>
  <si>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</si>
  <si>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</si>
  <si>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</si>
  <si>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</si>
  <si>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</si>
  <si>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</si>
  <si>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</si>
  <si>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</si>
  <si>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</si>
  <si>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</si>
  <si>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</si>
  <si>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</si>
  <si>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</si>
  <si>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</si>
  <si>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</si>
  <si>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</si>
  <si>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</si>
  <si>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</si>
  <si>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</si>
  <si>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</si>
  <si>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</si>
  <si>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</si>
  <si>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</si>
  <si>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</si>
  <si>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</si>
  <si>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</si>
  <si>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</si>
  <si>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</si>
  <si>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</si>
  <si>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</si>
  <si>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</si>
  <si>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</si>
  <si>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</si>
  <si>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</si>
  <si>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</si>
  <si>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</si>
  <si>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</si>
  <si>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</si>
  <si>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</si>
  <si>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</si>
  <si>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</si>
  <si>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</si>
  <si>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</si>
  <si>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</si>
  <si>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</si>
  <si>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</si>
  <si>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</si>
  <si>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</si>
  <si>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</si>
  <si>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</si>
  <si>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</si>
  <si>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</si>
  <si>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</si>
  <si>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</si>
  <si>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</si>
  <si>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</si>
  <si>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</si>
  <si>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</si>
  <si>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</si>
  <si>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</si>
  <si>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</si>
  <si>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</si>
  <si>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</si>
  <si>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</si>
  <si>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</si>
  <si>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</si>
  <si>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</si>
  <si>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</si>
  <si>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</si>
  <si>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</si>
  <si>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</si>
  <si>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</si>
  <si>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</si>
  <si>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</si>
  <si>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</si>
  <si>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</si>
  <si>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</si>
  <si>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</si>
  <si>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</si>
  <si>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</si>
  <si>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</si>
  <si>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</si>
  <si>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</si>
  <si>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</si>
  <si>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</si>
  <si>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</si>
  <si>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</si>
  <si>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</si>
  <si>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</si>
  <si>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</si>
  <si>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</si>
  <si>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</si>
  <si>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</si>
  <si>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</si>
  <si>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</si>
  <si>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</si>
  <si>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</si>
  <si>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</si>
  <si>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</si>
  <si>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</si>
  <si>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</si>
  <si>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</si>
  <si>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</si>
  <si>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</si>
  <si>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</si>
  <si>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</si>
  <si>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</si>
  <si>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</si>
  <si>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</si>
  <si>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</si>
  <si>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</si>
  <si>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</si>
  <si>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</si>
  <si>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</si>
  <si>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</si>
  <si>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</si>
  <si>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</si>
  <si>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</si>
  <si>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</si>
  <si>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</si>
  <si>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</si>
  <si>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</si>
  <si>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</si>
  <si>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</si>
  <si>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</si>
  <si>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</si>
  <si>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</si>
  <si>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</si>
  <si>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</si>
  <si>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</si>
  <si>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</si>
  <si>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</si>
  <si>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</si>
  <si>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</si>
  <si>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</si>
  <si>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</si>
  <si>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</si>
  <si>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</si>
  <si>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</si>
  <si>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</si>
  <si>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</si>
  <si>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</si>
  <si>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</si>
  <si>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</si>
  <si>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</si>
  <si>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</si>
  <si>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</si>
  <si>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</si>
  <si>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</si>
  <si>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</si>
  <si>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</si>
  <si>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</si>
  <si>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</si>
  <si>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</si>
  <si>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</si>
  <si>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</si>
  <si>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</si>
  <si>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</si>
  <si>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</si>
  <si>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</si>
  <si>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</si>
  <si>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</si>
  <si>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</si>
  <si>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</si>
  <si>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</si>
  <si>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</si>
  <si>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</si>
  <si>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</si>
  <si>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</si>
  <si>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</si>
  <si>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</si>
  <si>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</si>
  <si>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</si>
  <si>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</si>
  <si>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</si>
  <si>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</si>
  <si>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</si>
  <si>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</si>
  <si>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</si>
  <si>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</si>
  <si>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</si>
  <si>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</si>
  <si>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</si>
  <si>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</si>
  <si>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</si>
  <si>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</si>
  <si>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</si>
  <si>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</si>
  <si>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</si>
  <si>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</si>
  <si>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</si>
  <si>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</si>
  <si>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</si>
  <si>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</si>
  <si>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</si>
  <si>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</si>
  <si>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</si>
  <si>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</si>
  <si>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</si>
  <si>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</si>
  <si>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</si>
  <si>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</si>
  <si>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</si>
  <si>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</si>
  <si>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</si>
  <si>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</si>
  <si>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</si>
  <si>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</si>
  <si>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</si>
  <si>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</si>
  <si>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</si>
  <si>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</si>
  <si>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</si>
  <si>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</si>
  <si>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</si>
  <si>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</si>
  <si>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</si>
  <si>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</si>
  <si>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</si>
  <si>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</si>
  <si>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</si>
  <si>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</si>
  <si>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</si>
  <si>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</si>
  <si>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</si>
  <si>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</si>
  <si>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</si>
  <si>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</si>
  <si>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</si>
  <si>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</si>
  <si>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</si>
  <si>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</si>
  <si>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</si>
  <si>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</si>
  <si>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</si>
  <si>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</si>
  <si>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</si>
  <si>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</si>
  <si>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</si>
  <si>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</si>
  <si>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</si>
  <si>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</si>
  <si>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</si>
  <si>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</si>
  <si>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</si>
  <si>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</si>
  <si>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</si>
  <si>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</si>
  <si>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</si>
  <si>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</si>
  <si>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</si>
  <si>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</si>
  <si>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</si>
  <si>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</si>
  <si>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</si>
  <si>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</si>
  <si>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</si>
  <si>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</si>
  <si>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</si>
  <si>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</si>
  <si>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</si>
  <si>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</si>
  <si>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</si>
  <si>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</si>
  <si>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</si>
  <si>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</si>
  <si>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</si>
  <si>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</si>
  <si>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</si>
  <si>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</si>
  <si>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</si>
  <si>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</si>
  <si>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</si>
  <si>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</si>
  <si>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</si>
  <si>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</si>
  <si>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</si>
  <si>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</si>
  <si>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</si>
  <si>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</si>
  <si>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</si>
  <si>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</si>
  <si>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</si>
  <si>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</si>
  <si>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</si>
  <si>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</si>
  <si>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</si>
  <si>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</si>
  <si>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</si>
  <si>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</si>
  <si>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</si>
  <si>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</si>
  <si>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</si>
  <si>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</si>
  <si>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</si>
  <si>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</si>
  <si>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</si>
  <si>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</si>
  <si>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</si>
  <si>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</si>
  <si>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</si>
  <si>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</si>
  <si>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</si>
  <si>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</si>
  <si>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</si>
  <si>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</si>
  <si>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</si>
  <si>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</si>
  <si>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</si>
  <si>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</si>
  <si>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</si>
  <si>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</si>
  <si>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</si>
  <si>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</si>
  <si>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</si>
  <si>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</si>
  <si>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</si>
  <si>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</si>
  <si>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</si>
  <si>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</si>
  <si>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</si>
  <si>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</si>
  <si>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</si>
  <si>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</si>
  <si>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</si>
  <si>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</si>
  <si>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</si>
  <si>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</si>
  <si>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</si>
  <si>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</si>
  <si>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</si>
  <si>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</si>
  <si>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</si>
  <si>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</si>
  <si>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</si>
  <si>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</si>
  <si>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</si>
  <si>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</si>
  <si>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</si>
  <si>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</si>
  <si>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</si>
  <si>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</si>
  <si>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</si>
  <si>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</si>
  <si>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</si>
  <si>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</si>
  <si>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</si>
  <si>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</si>
  <si>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</si>
  <si>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</si>
  <si>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</si>
  <si>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</si>
  <si>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</si>
  <si>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</si>
  <si>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</si>
  <si>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</si>
  <si>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</si>
  <si>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</si>
  <si>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</si>
  <si>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</si>
  <si>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</si>
  <si>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</si>
  <si>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</si>
  <si>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</si>
  <si>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</si>
  <si>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</si>
  <si>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</si>
  <si>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</si>
  <si>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</si>
  <si>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</si>
  <si>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</si>
  <si>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</si>
  <si>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</si>
  <si>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</si>
  <si>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</si>
  <si>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</si>
  <si>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</si>
  <si>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</si>
  <si>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</si>
  <si>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</si>
  <si>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</si>
  <si>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</si>
  <si>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</si>
  <si>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</si>
  <si>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</si>
  <si>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</si>
  <si>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</si>
  <si>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</si>
  <si>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</si>
  <si>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</si>
  <si>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</si>
  <si>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</si>
  <si>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</si>
  <si>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</si>
  <si>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</si>
  <si>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</si>
  <si>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</si>
  <si>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</si>
  <si>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</si>
  <si>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</si>
  <si>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</si>
  <si>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</si>
  <si>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</si>
  <si>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</si>
  <si>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</si>
  <si>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</si>
  <si>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</si>
  <si>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</si>
  <si>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</si>
  <si>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</si>
  <si>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</si>
  <si>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</si>
  <si>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</si>
  <si>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</si>
  <si>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</si>
  <si>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</si>
  <si>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</si>
  <si>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</si>
  <si>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</si>
  <si>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</si>
  <si>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</si>
  <si>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</si>
  <si>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</si>
  <si>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</si>
  <si>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</si>
  <si>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</si>
  <si>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</si>
  <si>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</si>
  <si>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</si>
  <si>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</si>
  <si>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</si>
  <si>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</si>
  <si>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</si>
  <si>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</si>
  <si>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</si>
  <si>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</si>
  <si>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</si>
  <si>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</si>
  <si>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</si>
  <si>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</si>
  <si>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</si>
  <si>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</si>
  <si>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</si>
  <si>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</si>
  <si>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</si>
  <si>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</si>
  <si>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</si>
  <si>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</si>
  <si>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</si>
  <si>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</si>
  <si>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</si>
  <si>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</si>
  <si>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</si>
  <si>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</si>
  <si>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</si>
  <si>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</si>
  <si>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</si>
  <si>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</si>
  <si>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</si>
  <si>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</si>
  <si>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</si>
  <si>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</si>
  <si>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</si>
  <si>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</si>
  <si>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</si>
  <si>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</si>
  <si>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</si>
  <si>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</si>
  <si>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</si>
  <si>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</si>
  <si>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</si>
  <si>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</si>
  <si>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</si>
  <si>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</si>
  <si>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</si>
  <si>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</si>
  <si>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</si>
  <si>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</si>
  <si>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</si>
  <si>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</si>
  <si>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</si>
  <si>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</si>
  <si>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</si>
  <si>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</si>
  <si>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</si>
  <si>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</si>
  <si>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</si>
  <si>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</si>
  <si>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</si>
  <si>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</si>
  <si>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</si>
  <si>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</si>
  <si>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</si>
  <si>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</si>
  <si>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</si>
  <si>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</si>
  <si>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</si>
  <si>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</si>
  <si>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</si>
  <si>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</si>
  <si>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</si>
  <si>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</si>
  <si>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</si>
  <si>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</si>
  <si>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</si>
  <si>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</si>
  <si>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</si>
  <si>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</si>
  <si>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</si>
  <si>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</si>
  <si>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</si>
  <si>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</si>
  <si>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</si>
  <si>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</si>
  <si>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</si>
  <si>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</si>
  <si>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</si>
  <si>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</si>
  <si>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</si>
  <si>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</si>
  <si>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</si>
  <si>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</si>
  <si>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</si>
  <si>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</si>
  <si>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</si>
  <si>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</si>
  <si>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</si>
  <si>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</si>
  <si>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</si>
  <si>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</si>
  <si>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</si>
  <si>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</si>
  <si>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</si>
  <si>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</si>
  <si>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</si>
  <si>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</si>
  <si>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</si>
  <si>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</si>
  <si>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</si>
  <si>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</si>
  <si>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</si>
  <si>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</si>
  <si>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</si>
  <si>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</si>
  <si>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</si>
  <si>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</si>
  <si>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</si>
  <si>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</si>
  <si>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</si>
  <si>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</si>
  <si>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</si>
  <si>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</si>
  <si>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</si>
  <si>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</si>
  <si>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</si>
  <si>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</si>
  <si>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</si>
  <si>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</si>
  <si>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</si>
  <si>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</si>
  <si>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</si>
  <si>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</si>
  <si>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</si>
  <si>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</si>
  <si>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</si>
  <si>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</si>
  <si>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</si>
  <si>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</si>
  <si>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</si>
  <si>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</si>
  <si>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</si>
  <si>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</si>
  <si>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</si>
  <si>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</si>
  <si>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</si>
  <si>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</si>
  <si>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</si>
  <si>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</si>
  <si>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</si>
  <si>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</si>
  <si>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</si>
  <si>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</si>
  <si>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</si>
  <si>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</si>
  <si>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</si>
  <si>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</si>
  <si>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</si>
  <si>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</si>
  <si>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</si>
  <si>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</si>
  <si>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</si>
  <si>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</si>
  <si>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</si>
  <si>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</si>
  <si>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</si>
  <si>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</si>
  <si>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</si>
  <si>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</si>
  <si>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</si>
  <si>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</si>
  <si>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</si>
  <si>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</si>
  <si>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</si>
  <si>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</si>
  <si>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</si>
  <si>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</si>
  <si>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</si>
  <si>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</si>
  <si>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</si>
  <si>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</si>
  <si>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</si>
  <si>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</si>
  <si>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</si>
  <si>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</si>
  <si>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</si>
  <si>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</si>
  <si>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</si>
  <si>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</si>
  <si>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</si>
  <si>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</si>
  <si>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</si>
  <si>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</si>
  <si>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</si>
  <si>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</si>
  <si>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</si>
  <si>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</si>
  <si>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</si>
  <si>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</si>
  <si>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</si>
  <si>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</si>
  <si>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</si>
  <si>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</si>
  <si>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</si>
  <si>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</si>
  <si>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</si>
  <si>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</si>
  <si>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</si>
  <si>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</si>
  <si>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</si>
  <si>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</si>
  <si>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</si>
  <si>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</si>
  <si>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</si>
  <si>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</si>
  <si>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</si>
  <si>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</si>
  <si>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</si>
  <si>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</si>
  <si>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</si>
  <si>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</si>
  <si>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</si>
  <si>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</si>
  <si>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</si>
  <si>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</si>
  <si>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</si>
  <si>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</si>
  <si>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</si>
  <si>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</si>
  <si>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</si>
  <si>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</si>
  <si>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</si>
  <si>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</si>
  <si>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</si>
  <si>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</si>
  <si>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</si>
  <si>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</si>
  <si>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</si>
  <si>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</si>
  <si>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</si>
  <si>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</si>
  <si>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</si>
  <si>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</si>
  <si>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</si>
  <si>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</si>
  <si>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</si>
  <si>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</si>
  <si>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</si>
  <si>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</si>
  <si>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</si>
  <si>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</si>
  <si>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</si>
  <si>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</si>
  <si>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</si>
  <si>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</si>
  <si>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</si>
  <si>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</si>
  <si>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</si>
  <si>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</si>
  <si>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</si>
  <si>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</si>
  <si>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</si>
  <si>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</si>
  <si>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</si>
  <si>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</si>
  <si>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</si>
  <si>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</si>
  <si>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</si>
  <si>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</si>
  <si>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</si>
  <si>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</si>
  <si>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</si>
  <si>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</si>
  <si>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</si>
  <si>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</si>
  <si>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</si>
  <si>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</si>
  <si>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</si>
  <si>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</si>
  <si>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</si>
  <si>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</si>
  <si>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</si>
  <si>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</si>
  <si>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</si>
  <si>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</si>
  <si>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</si>
  <si>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</si>
  <si>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</si>
  <si>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</si>
  <si>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</si>
  <si>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</si>
  <si>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</si>
  <si>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</si>
  <si>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</si>
  <si>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</si>
  <si>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</si>
  <si>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</si>
  <si>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</si>
  <si>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</si>
  <si>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</si>
  <si>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</si>
  <si>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</si>
  <si>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</si>
  <si>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</si>
  <si>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</si>
  <si>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</si>
  <si>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</si>
  <si>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</si>
  <si>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</si>
  <si>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</si>
  <si>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</si>
  <si>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</si>
  <si>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</si>
  <si>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</si>
  <si>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</si>
  <si>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</si>
  <si>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</si>
  <si>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</si>
  <si>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</si>
  <si>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</si>
  <si>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</si>
  <si>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</si>
  <si>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</si>
  <si>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</si>
  <si>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</si>
  <si>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</si>
  <si>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</si>
  <si>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</si>
  <si>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</si>
  <si>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</si>
  <si>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</si>
  <si>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</si>
  <si>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</si>
  <si>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</si>
  <si>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</si>
  <si>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</si>
  <si>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</si>
  <si>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</si>
  <si>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</si>
  <si>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</si>
  <si>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</si>
  <si>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</si>
  <si>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</si>
  <si>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</si>
  <si>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</si>
  <si>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</si>
  <si>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</si>
  <si>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</si>
  <si>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</si>
  <si>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</si>
  <si>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</si>
  <si>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</si>
  <si>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</si>
  <si>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</si>
  <si>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</si>
  <si>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</si>
  <si>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</si>
  <si>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</si>
  <si>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</si>
  <si>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</si>
  <si>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</si>
  <si>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</si>
  <si>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</si>
  <si>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</si>
  <si>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</si>
  <si>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</si>
  <si>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</si>
  <si>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</si>
  <si>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</si>
  <si>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</si>
  <si>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</si>
  <si>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</si>
  <si>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</si>
  <si>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</si>
  <si>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</si>
  <si>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</si>
  <si>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</si>
  <si>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</si>
  <si>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</si>
  <si>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</si>
  <si>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</si>
  <si>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</si>
  <si>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</si>
  <si>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</si>
  <si>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</si>
  <si>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</si>
  <si>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</si>
  <si>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</si>
  <si>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</si>
  <si>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</si>
  <si>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</si>
  <si>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</si>
  <si>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</si>
  <si>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</si>
  <si>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</si>
  <si>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</si>
  <si>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</si>
  <si>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</si>
  <si>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</si>
  <si>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</si>
  <si>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</si>
  <si>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</si>
  <si>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</si>
  <si>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</si>
  <si>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</si>
  <si>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</si>
  <si>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</si>
  <si>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</si>
  <si>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</si>
  <si>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</si>
  <si>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</si>
  <si>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</si>
  <si>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</si>
  <si>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</si>
  <si>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</si>
  <si>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</si>
  <si>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</si>
  <si>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</si>
  <si>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</si>
  <si>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</si>
  <si>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</si>
  <si>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</si>
  <si>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</si>
  <si>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</si>
  <si>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</si>
  <si>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</si>
  <si>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</si>
  <si>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</si>
  <si>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</si>
  <si>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</si>
  <si>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</si>
  <si>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</si>
  <si>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</si>
  <si>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</si>
  <si>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</si>
  <si>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</si>
  <si>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</si>
  <si>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</si>
  <si>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</si>
  <si>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</si>
  <si>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</si>
  <si>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</si>
  <si>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</si>
  <si>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</si>
  <si>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</si>
  <si>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</si>
  <si>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</si>
  <si>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</si>
  <si>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</si>
  <si>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</si>
  <si>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</si>
  <si>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</si>
  <si>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</si>
  <si>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</si>
  <si>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</si>
  <si>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</si>
  <si>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</si>
  <si>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</si>
  <si>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</si>
  <si>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</si>
  <si>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</si>
  <si>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</si>
  <si>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</si>
  <si>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</si>
  <si>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</si>
  <si>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</si>
  <si>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</si>
  <si>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</si>
  <si>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</si>
  <si>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</si>
  <si>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</si>
  <si>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</si>
  <si>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</si>
  <si>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</si>
  <si>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</si>
  <si>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</si>
  <si>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</si>
  <si>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</si>
  <si>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</si>
  <si>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</si>
  <si>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</si>
  <si>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</si>
  <si>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</si>
  <si>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</si>
  <si>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</si>
  <si>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</si>
  <si>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</si>
  <si>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</si>
  <si>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</si>
  <si>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</si>
  <si>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</si>
  <si>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</si>
  <si>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</si>
  <si>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</si>
  <si>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</si>
  <si>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</si>
  <si>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</si>
  <si>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</si>
  <si>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</si>
  <si>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</si>
  <si>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</si>
  <si>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</si>
  <si>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</si>
  <si>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</si>
  <si>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</si>
  <si>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</si>
  <si>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</si>
  <si>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</si>
  <si>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</si>
  <si>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</si>
  <si>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</si>
  <si>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</si>
  <si>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</si>
  <si>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</si>
  <si>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</si>
  <si>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</si>
  <si>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</si>
  <si>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</si>
  <si>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</si>
  <si>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</si>
  <si>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</si>
  <si>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</si>
  <si>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</si>
  <si>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</si>
  <si>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</si>
  <si>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</si>
  <si>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</si>
  <si>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</si>
  <si>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</si>
  <si>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</si>
  <si>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</si>
  <si>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</si>
  <si>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</si>
  <si>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</si>
  <si>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</si>
  <si>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</si>
  <si>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</si>
  <si>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</si>
  <si>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</si>
  <si>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</si>
  <si>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</si>
  <si>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</si>
  <si>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</si>
  <si>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</si>
  <si>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</si>
  <si>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</si>
  <si>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</si>
  <si>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</si>
  <si>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</si>
  <si>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</si>
  <si>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</si>
  <si>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</si>
  <si>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</si>
  <si>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</si>
  <si>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</si>
  <si>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</si>
  <si>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</si>
  <si>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</si>
  <si>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</si>
  <si>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</si>
  <si>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</si>
  <si>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</si>
  <si>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</si>
  <si>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</si>
  <si>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</si>
  <si>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</si>
  <si>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</si>
  <si>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</si>
  <si>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</si>
  <si>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</si>
  <si>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</si>
  <si>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</si>
  <si>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</si>
  <si>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</si>
  <si>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</si>
  <si>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</si>
  <si>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</si>
  <si>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</si>
  <si>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</si>
  <si>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</si>
  <si>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</si>
  <si>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</si>
  <si>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</si>
  <si>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</si>
  <si>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</si>
  <si>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</si>
  <si>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</si>
  <si>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</si>
  <si>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</si>
  <si>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</si>
  <si>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</si>
  <si>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</si>
  <si>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</si>
  <si>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</si>
  <si>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</si>
  <si>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</si>
  <si>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</si>
  <si>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</si>
  <si>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</si>
  <si>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</si>
  <si>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</si>
  <si>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</si>
  <si>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</si>
  <si>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</si>
  <si>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</si>
  <si>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</si>
  <si>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</si>
  <si>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</si>
  <si>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</si>
  <si>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</si>
  <si>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</si>
  <si>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</si>
  <si>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</si>
  <si>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</si>
  <si>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</si>
  <si>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</si>
  <si>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</si>
  <si>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</si>
  <si>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</si>
  <si>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</si>
  <si>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</si>
  <si>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</si>
  <si>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</si>
  <si>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</si>
  <si>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</si>
  <si>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</si>
  <si>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</si>
  <si>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</si>
  <si>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</si>
  <si>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</si>
  <si>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</si>
  <si>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</si>
  <si>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</si>
  <si>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</si>
  <si>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</si>
  <si>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</si>
  <si>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</si>
  <si>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</si>
  <si>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</si>
  <si>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</si>
  <si>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</si>
  <si>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</si>
  <si>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</si>
  <si>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</si>
  <si>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</si>
  <si>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</si>
  <si>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</si>
  <si>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</si>
  <si>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</si>
  <si>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</si>
  <si>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</si>
  <si>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</si>
  <si>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</si>
  <si>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</si>
  <si>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</si>
  <si>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</si>
  <si>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</si>
  <si>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</si>
  <si>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</si>
  <si>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</si>
  <si>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</si>
  <si>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</si>
  <si>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</si>
  <si>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</si>
  <si>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</si>
  <si>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</si>
  <si>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</si>
  <si>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</si>
  <si>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</si>
  <si>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</si>
  <si>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</si>
  <si>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</si>
  <si>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</si>
  <si>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</si>
  <si>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</si>
  <si>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</si>
  <si>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</si>
  <si>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</si>
  <si>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</si>
  <si>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</si>
  <si>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</si>
  <si>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</si>
  <si>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</si>
  <si>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</si>
  <si>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</si>
  <si>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</si>
  <si>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</si>
  <si>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</si>
  <si>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</si>
  <si>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</si>
  <si>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</si>
  <si>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</si>
  <si>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</si>
  <si>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</si>
  <si>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</si>
  <si>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</si>
  <si>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</si>
  <si>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</si>
  <si>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</si>
  <si>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</si>
  <si>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</si>
  <si>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</si>
  <si>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</si>
  <si>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</si>
  <si>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</si>
  <si>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</si>
  <si>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</si>
  <si>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</si>
  <si>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</si>
  <si>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</si>
  <si>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</si>
  <si>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</si>
  <si>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</si>
  <si>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</si>
  <si>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</si>
  <si>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</si>
  <si>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</si>
  <si>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</si>
  <si>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</si>
  <si>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</si>
  <si>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</si>
  <si>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</si>
  <si>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</si>
  <si>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</si>
  <si>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</si>
  <si>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</si>
  <si>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</si>
  <si>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</si>
  <si>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</si>
  <si>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</si>
  <si>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</si>
  <si>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</si>
  <si>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</si>
  <si>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</si>
  <si>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</si>
  <si>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</si>
  <si>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</si>
  <si>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</si>
  <si>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</si>
  <si>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</si>
  <si>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</si>
  <si>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</si>
  <si>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</si>
  <si>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</si>
  <si>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</si>
  <si>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</si>
  <si>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</si>
  <si>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</si>
  <si>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</si>
  <si>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</si>
  <si>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</si>
  <si>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</si>
  <si>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</si>
  <si>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</si>
  <si>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</si>
  <si>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</si>
  <si>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</si>
  <si>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</si>
  <si>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</si>
  <si>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</si>
  <si>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</si>
  <si>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</si>
  <si>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</si>
  <si>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</si>
  <si>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</si>
  <si>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</si>
  <si>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</si>
  <si>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</si>
  <si>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</si>
  <si>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</si>
  <si>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</si>
  <si>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</si>
  <si>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</si>
  <si>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</si>
  <si>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</si>
  <si>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</si>
  <si>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</si>
  <si>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</si>
  <si>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</si>
  <si>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</si>
  <si>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</si>
  <si>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</si>
  <si>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</si>
  <si>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</si>
  <si>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</si>
  <si>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</si>
  <si>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</si>
  <si>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</si>
  <si>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</si>
  <si>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</si>
  <si>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</si>
  <si>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</si>
  <si>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</si>
  <si>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</si>
  <si>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</si>
  <si>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</si>
  <si>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</si>
  <si>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</si>
  <si>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</si>
  <si>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</si>
  <si>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</si>
  <si>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</si>
  <si>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</si>
  <si>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</si>
  <si>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</si>
  <si>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</si>
  <si>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</si>
  <si>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</si>
  <si>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</si>
  <si>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</si>
  <si>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</si>
  <si>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</si>
  <si>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</si>
  <si>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</si>
  <si>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</si>
  <si>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</si>
  <si>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</si>
  <si>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</si>
  <si>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</si>
  <si>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</si>
  <si>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</si>
  <si>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</si>
  <si>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</si>
  <si>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</si>
  <si>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</si>
  <si>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</si>
  <si>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</si>
  <si>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</si>
  <si>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</si>
  <si>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</si>
  <si>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</si>
  <si>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</si>
  <si>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</si>
  <si>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</si>
  <si>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</si>
  <si>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</si>
  <si>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</si>
  <si>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</si>
  <si>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</si>
  <si>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</si>
  <si>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</si>
  <si>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</si>
  <si>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</si>
  <si>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</si>
  <si>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</si>
  <si>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</si>
  <si>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</si>
  <si>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</si>
  <si>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</si>
  <si>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</si>
  <si>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</si>
  <si>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</si>
  <si>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</si>
  <si>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</si>
  <si>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</si>
  <si>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</si>
  <si>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</si>
  <si>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</si>
  <si>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</si>
  <si>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</si>
  <si>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</si>
  <si>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</si>
  <si>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</si>
  <si>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</si>
  <si>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</si>
  <si>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</si>
  <si>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</si>
  <si>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</si>
  <si>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</si>
  <si>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</si>
  <si>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</si>
  <si>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</si>
  <si>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</si>
  <si>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</si>
  <si>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</si>
  <si>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</si>
  <si>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</si>
  <si>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</si>
  <si>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</si>
  <si>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</si>
  <si>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</si>
  <si>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</si>
  <si>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</si>
  <si>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</si>
  <si>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</si>
  <si>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</si>
  <si>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</si>
  <si>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</si>
  <si>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</si>
  <si>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</si>
  <si>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</si>
  <si>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</si>
  <si>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</si>
  <si>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</si>
  <si>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</si>
  <si>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</si>
  <si>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</si>
  <si>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</si>
  <si>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</si>
  <si>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</si>
  <si>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</si>
  <si>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</si>
  <si>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</si>
  <si>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</si>
  <si>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</si>
  <si>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</si>
  <si>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</si>
  <si>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</si>
  <si>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</si>
  <si>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</si>
  <si>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</si>
  <si>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</si>
  <si>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</si>
  <si>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</si>
  <si>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</si>
  <si>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</si>
  <si>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</si>
  <si>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</si>
  <si>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</si>
  <si>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</si>
  <si>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</si>
  <si>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</si>
  <si>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</si>
  <si>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</si>
  <si>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</si>
  <si>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</si>
  <si>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</si>
  <si>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</si>
  <si>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</si>
  <si>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</si>
  <si>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</si>
  <si>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</si>
  <si>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</si>
  <si>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</si>
  <si>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</si>
  <si>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</si>
  <si>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</si>
  <si>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</si>
  <si>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</si>
  <si>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</si>
  <si>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</si>
  <si>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</si>
  <si>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</si>
  <si>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</si>
  <si>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</si>
  <si>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</si>
  <si>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</si>
  <si>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</si>
  <si>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</si>
  <si>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</si>
  <si>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</si>
  <si>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</si>
  <si>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</si>
  <si>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</si>
  <si>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</si>
  <si>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</si>
  <si>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</si>
  <si>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</si>
  <si>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</si>
  <si>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</si>
  <si>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</si>
  <si>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</si>
  <si>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</si>
  <si>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</si>
  <si>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</si>
  <si>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</si>
  <si>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</si>
  <si>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</si>
  <si>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</si>
  <si>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</si>
  <si>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</si>
  <si>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</si>
  <si>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</si>
  <si>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</si>
  <si>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</si>
  <si>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</si>
  <si>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</si>
  <si>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</si>
  <si>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</si>
  <si>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</si>
  <si>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</si>
  <si>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</si>
  <si>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</si>
  <si>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</si>
  <si>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</si>
  <si>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</si>
  <si>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</si>
  <si>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</si>
  <si>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</si>
  <si>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</si>
  <si>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</si>
  <si>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</si>
  <si>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</si>
  <si>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</si>
  <si>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</si>
  <si>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</si>
  <si>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</si>
  <si>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</si>
  <si>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</si>
  <si>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</si>
  <si>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</si>
  <si>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</si>
  <si>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</si>
  <si>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</si>
  <si>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</si>
  <si>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</si>
  <si>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</si>
  <si>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</si>
  <si>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</si>
  <si>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</si>
  <si>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</si>
  <si>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</si>
  <si>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</si>
  <si>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</si>
  <si>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</si>
  <si>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</si>
  <si>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</si>
  <si>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</si>
  <si>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</si>
  <si>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</si>
  <si>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</si>
  <si>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</si>
  <si>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</si>
  <si>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</si>
  <si>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</si>
  <si>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</si>
  <si>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</si>
  <si>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</si>
  <si>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</si>
  <si>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</si>
  <si>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</si>
  <si>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</si>
  <si>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</si>
  <si>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</si>
  <si>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</si>
  <si>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</si>
  <si>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</si>
  <si>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</si>
  <si>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</si>
  <si>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</si>
  <si>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</si>
  <si>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</si>
  <si>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</si>
  <si>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</si>
  <si>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</si>
  <si>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</si>
  <si>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</si>
  <si>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</si>
  <si>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</si>
  <si>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</si>
  <si>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</si>
  <si>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</si>
  <si>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</si>
  <si>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</si>
  <si>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</si>
  <si>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</si>
  <si>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</si>
  <si>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</si>
  <si>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</si>
  <si>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</si>
  <si>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</si>
  <si>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</si>
  <si>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</si>
  <si>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</si>
  <si>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</si>
  <si>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</si>
  <si>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</si>
  <si>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</si>
  <si>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</si>
  <si>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</si>
  <si>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</si>
  <si>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</si>
  <si>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</si>
  <si>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</si>
  <si>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</si>
  <si>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</si>
  <si>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</si>
  <si>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</si>
  <si>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</si>
  <si>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</si>
  <si>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</si>
  <si>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</si>
  <si>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</si>
  <si>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</si>
  <si>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</si>
  <si>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</si>
  <si>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</si>
  <si>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</si>
  <si>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</si>
  <si>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</si>
  <si>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</si>
  <si>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</si>
  <si>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</si>
  <si>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</si>
  <si>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</si>
  <si>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</si>
  <si>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</si>
  <si>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</si>
  <si>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</si>
  <si>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</si>
  <si>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</si>
  <si>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</si>
  <si>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</si>
  <si>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</si>
  <si>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</si>
  <si>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</si>
  <si>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</si>
  <si>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</si>
  <si>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</si>
  <si>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</si>
  <si>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</si>
  <si>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</si>
  <si>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</si>
  <si>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</si>
  <si>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</si>
  <si>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</si>
  <si>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</si>
  <si>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</si>
  <si>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</si>
  <si>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</si>
  <si>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</si>
  <si>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</si>
  <si>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</si>
  <si>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</si>
  <si>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</si>
  <si>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</si>
  <si>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</si>
  <si>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</si>
  <si>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</si>
  <si>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</si>
  <si>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</si>
  <si>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</si>
  <si>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</si>
  <si>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</si>
  <si>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</si>
  <si>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</si>
  <si>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</si>
  <si>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</si>
  <si>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</si>
  <si>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</si>
  <si>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</si>
  <si>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</si>
  <si>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</si>
  <si>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</si>
  <si>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</si>
  <si>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</si>
  <si>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</si>
  <si>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</si>
  <si>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</si>
  <si>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</si>
  <si>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</si>
  <si>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</si>
  <si>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</si>
  <si>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</si>
  <si>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</si>
  <si>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</si>
  <si>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</si>
  <si>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</si>
  <si>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</si>
  <si>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</si>
  <si>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</si>
  <si>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</si>
  <si>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</si>
  <si>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</si>
  <si>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</si>
  <si>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</si>
  <si>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</si>
  <si>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</si>
  <si>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</si>
  <si>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</si>
  <si>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</si>
  <si>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</si>
  <si>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</si>
  <si>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</si>
  <si>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</si>
  <si>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</si>
  <si>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</si>
  <si>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</si>
  <si>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</si>
  <si>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</si>
  <si>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</si>
  <si>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</si>
  <si>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</si>
  <si>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</si>
  <si>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</si>
  <si>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</si>
  <si>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</si>
  <si>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</si>
  <si>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</si>
  <si>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</si>
  <si>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</si>
  <si>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</si>
  <si>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</si>
  <si>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</si>
  <si>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</si>
  <si>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</si>
  <si>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</si>
  <si>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</si>
  <si>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</si>
  <si>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</si>
  <si>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</si>
  <si>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</si>
  <si>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</si>
  <si>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</si>
  <si>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</si>
  <si>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</si>
  <si>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</si>
  <si>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</si>
  <si>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</si>
  <si>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</si>
  <si>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</si>
  <si>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</si>
  <si>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</si>
  <si>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</si>
  <si>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</si>
  <si>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</si>
  <si>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</si>
  <si>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</si>
  <si>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</si>
  <si>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</si>
  <si>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</si>
  <si>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</si>
  <si>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</si>
  <si>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</si>
  <si>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</si>
  <si>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</si>
  <si>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</si>
  <si>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</si>
  <si>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</si>
  <si>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</si>
  <si>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</si>
  <si>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</si>
  <si>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</si>
  <si>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</si>
  <si>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</si>
  <si>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</si>
  <si>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</si>
  <si>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</si>
  <si>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</si>
  <si>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</si>
  <si>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</si>
  <si>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</si>
  <si>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</si>
  <si>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</si>
  <si>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</si>
  <si>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</si>
  <si>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</si>
  <si>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</si>
  <si>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</si>
  <si>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</si>
  <si>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</si>
  <si>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</si>
  <si>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</si>
  <si>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</si>
  <si>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</si>
  <si>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</si>
  <si>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</si>
  <si>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</si>
  <si>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</si>
  <si>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</si>
  <si>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</si>
  <si>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</si>
  <si>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</si>
  <si>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</si>
  <si>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</si>
  <si>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</si>
  <si>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</si>
  <si>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</si>
  <si>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</si>
  <si>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</si>
  <si>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</si>
  <si>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</si>
  <si>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</si>
  <si>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</si>
  <si>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</si>
  <si>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</si>
  <si>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</si>
  <si>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</si>
  <si>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</si>
  <si>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</si>
  <si>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</si>
  <si>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</si>
  <si>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</si>
  <si>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</si>
  <si>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</si>
  <si>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</si>
  <si>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</si>
  <si>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</si>
  <si>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</si>
  <si>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</si>
  <si>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</si>
  <si>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</si>
  <si>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</si>
  <si>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</si>
  <si>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</si>
  <si>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</si>
  <si>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</si>
  <si>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</si>
  <si>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</si>
  <si>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</si>
  <si>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</si>
  <si>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</si>
  <si>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</si>
  <si>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</si>
  <si>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</si>
  <si>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</si>
  <si>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</si>
  <si>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</si>
  <si>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</si>
  <si>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</si>
  <si>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</si>
  <si>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</si>
  <si>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</si>
  <si>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</si>
  <si>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</si>
  <si>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</si>
  <si>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</si>
  <si>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</si>
  <si>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</si>
  <si>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</si>
  <si>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</si>
  <si>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</si>
  <si>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</si>
  <si>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</si>
  <si>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</si>
  <si>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</si>
  <si>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</si>
  <si>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</si>
  <si>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</si>
  <si>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</si>
  <si>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</si>
  <si>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</si>
  <si>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</si>
  <si>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</si>
  <si>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</si>
  <si>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</si>
  <si>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</si>
  <si>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</si>
  <si>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</si>
  <si>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</si>
  <si>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</si>
  <si>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</si>
  <si>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</si>
  <si>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</si>
  <si>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</si>
  <si>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</si>
  <si>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</si>
  <si>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</si>
  <si>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</si>
  <si>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</si>
  <si>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</si>
  <si>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</si>
  <si>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</si>
  <si>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</si>
  <si>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</si>
  <si>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</si>
  <si>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</si>
  <si>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</si>
  <si>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</si>
  <si>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</si>
  <si>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</si>
  <si>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</si>
  <si>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</si>
  <si>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</si>
  <si>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</si>
  <si>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</si>
  <si>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</si>
  <si>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</si>
  <si>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</si>
  <si>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</si>
  <si>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</si>
  <si>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</si>
  <si>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</si>
  <si>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</si>
  <si>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</si>
  <si>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</si>
  <si>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</si>
  <si>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</si>
  <si>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</si>
  <si>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</si>
  <si>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</si>
  <si>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</si>
  <si>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</si>
  <si>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</si>
  <si>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</si>
  <si>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</si>
  <si>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</si>
  <si>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</si>
  <si>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</si>
  <si>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</si>
  <si>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</si>
  <si>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</si>
  <si>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</si>
  <si>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</si>
  <si>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</si>
  <si>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</si>
  <si>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</si>
  <si>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</si>
  <si>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</si>
  <si>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</si>
  <si>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</si>
  <si>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</si>
  <si>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</si>
  <si>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</si>
  <si>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</si>
  <si>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</si>
  <si>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</si>
  <si>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</si>
  <si>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</si>
  <si>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</si>
  <si>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</si>
  <si>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</si>
  <si>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</si>
  <si>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</si>
  <si>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</si>
  <si>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</si>
  <si>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</si>
  <si>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</si>
  <si>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</si>
  <si>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</si>
  <si>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</si>
  <si>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</si>
  <si>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</si>
  <si>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</si>
  <si>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</si>
  <si>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</si>
  <si>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</si>
  <si>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</si>
  <si>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</si>
  <si>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</si>
  <si>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</si>
  <si>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</si>
  <si>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</si>
  <si>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</si>
  <si>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</si>
  <si>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</si>
  <si>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</si>
  <si>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</si>
  <si>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</si>
  <si>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</si>
  <si>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</si>
  <si>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</si>
  <si>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</si>
  <si>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</si>
  <si>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</si>
  <si>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</si>
  <si>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</si>
  <si>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</si>
  <si>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</si>
  <si>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</si>
  <si>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</si>
  <si>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</si>
  <si>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</si>
  <si>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</si>
  <si>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</si>
  <si>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</si>
  <si>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</si>
  <si>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</si>
  <si>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</si>
  <si>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</si>
  <si>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</si>
  <si>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</si>
  <si>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</si>
  <si>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</si>
  <si>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</si>
  <si>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</si>
  <si>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</si>
  <si>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</si>
  <si>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</si>
  <si>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</si>
  <si>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</si>
  <si>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</si>
  <si>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</si>
  <si>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</si>
  <si>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</si>
  <si>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</si>
  <si>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</si>
  <si>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</si>
  <si>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</si>
  <si>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</si>
  <si>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</si>
  <si>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</si>
  <si>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</si>
  <si>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</si>
  <si>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</si>
  <si>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</si>
  <si>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</si>
  <si>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</si>
  <si>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</si>
  <si>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</si>
  <si>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</si>
  <si>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</si>
  <si>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</si>
  <si>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</si>
  <si>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</si>
  <si>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</si>
  <si>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</si>
  <si>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</si>
  <si>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</si>
  <si>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</si>
  <si>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</si>
  <si>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</si>
  <si>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</si>
  <si>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</si>
  <si>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</si>
  <si>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</si>
  <si>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</si>
  <si>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</si>
  <si>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</si>
  <si>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</si>
  <si>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</si>
  <si>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</si>
  <si>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</si>
  <si>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</si>
  <si>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</si>
  <si>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</si>
  <si>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</si>
  <si>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</si>
  <si>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</si>
  <si>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</si>
  <si>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</si>
  <si>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</si>
  <si>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</si>
  <si>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</si>
  <si>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</si>
  <si>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</si>
  <si>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</si>
  <si>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</si>
  <si>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</si>
  <si>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</si>
  <si>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</si>
  <si>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</si>
  <si>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</si>
  <si>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</si>
  <si>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</si>
  <si>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</si>
  <si>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</si>
  <si>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</si>
  <si>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</si>
  <si>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</si>
  <si>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</si>
  <si>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</si>
  <si>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</si>
  <si>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</si>
  <si>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</si>
  <si>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</si>
  <si>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</si>
  <si>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</si>
  <si>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</si>
  <si>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</si>
  <si>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</si>
  <si>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</si>
  <si>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</si>
  <si>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</si>
  <si>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</si>
  <si>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</si>
  <si>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</si>
  <si>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</si>
  <si>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</si>
  <si>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</si>
  <si>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</si>
  <si>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</si>
  <si>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</si>
  <si>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</si>
  <si>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</si>
  <si>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</si>
  <si>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</si>
  <si>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</si>
  <si>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</si>
  <si>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</si>
  <si>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</si>
  <si>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</si>
  <si>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</si>
  <si>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</si>
  <si>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</si>
  <si>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</si>
  <si>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</si>
  <si>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</si>
  <si>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</si>
  <si>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</si>
  <si>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</si>
  <si>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</si>
  <si>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</si>
  <si>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</si>
  <si>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</si>
  <si>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</si>
  <si>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</si>
  <si>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</si>
  <si>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</si>
  <si>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</si>
  <si>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</si>
  <si>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</si>
  <si>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</si>
  <si>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</si>
  <si>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</si>
  <si>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</si>
  <si>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</si>
  <si>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</si>
  <si>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</si>
  <si>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</si>
  <si>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</si>
  <si>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</si>
  <si>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</si>
  <si>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</si>
  <si>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</si>
  <si>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</si>
  <si>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</si>
  <si>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</si>
  <si>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</si>
  <si>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</si>
  <si>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</si>
  <si>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</si>
  <si>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</si>
  <si>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</si>
  <si>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</si>
  <si>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</si>
  <si>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</si>
  <si>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</si>
  <si>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</si>
  <si>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</si>
  <si>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</si>
  <si>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</si>
  <si>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</si>
  <si>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</si>
  <si>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</si>
  <si>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</si>
  <si>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</si>
  <si>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</si>
  <si>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</si>
  <si>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</si>
  <si>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</si>
  <si>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</si>
  <si>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</si>
  <si>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</si>
  <si>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</si>
  <si>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</si>
  <si>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</si>
  <si>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</si>
  <si>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</si>
  <si>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</si>
  <si>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</si>
  <si>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</si>
  <si>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</si>
  <si>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</si>
  <si>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</si>
  <si>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</si>
  <si>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</si>
  <si>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</si>
  <si>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</si>
  <si>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</si>
  <si>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</si>
  <si>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</si>
  <si>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</si>
  <si>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</si>
  <si>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</si>
  <si>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</si>
  <si>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</si>
  <si>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</si>
  <si>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</si>
  <si>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</si>
  <si>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</si>
  <si>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</si>
  <si>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</si>
  <si>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</si>
  <si>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</si>
  <si>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</si>
  <si>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</si>
  <si>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</si>
  <si>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</si>
  <si>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</si>
  <si>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</si>
  <si>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</si>
  <si>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</si>
  <si>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</si>
  <si>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</si>
  <si>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</si>
  <si>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</si>
  <si>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</si>
  <si>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</si>
  <si>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</si>
  <si>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</si>
  <si>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</si>
  <si>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</si>
  <si>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</si>
  <si>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</si>
  <si>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</si>
  <si>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</si>
  <si>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</si>
  <si>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</si>
  <si>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</si>
  <si>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</si>
  <si>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</si>
  <si>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</si>
  <si>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</si>
  <si>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</si>
  <si>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</si>
  <si>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</si>
  <si>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</si>
  <si>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</si>
  <si>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</si>
  <si>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</si>
  <si>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</si>
  <si>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</si>
  <si>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</si>
  <si>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</si>
  <si>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</si>
  <si>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</si>
  <si>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</si>
  <si>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</si>
  <si>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</si>
  <si>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</si>
  <si>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</si>
  <si>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</si>
  <si>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</si>
  <si>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</si>
  <si>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</si>
  <si>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</si>
  <si>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</si>
  <si>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</si>
  <si>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</si>
  <si>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</si>
  <si>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</si>
  <si>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</si>
  <si>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</si>
  <si>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</si>
  <si>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</si>
  <si>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</si>
  <si>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</si>
  <si>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</si>
  <si>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</si>
  <si>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</si>
  <si>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</si>
  <si>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</si>
  <si>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</si>
  <si>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</si>
  <si>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</si>
  <si>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</si>
  <si>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</si>
  <si>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</si>
  <si>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</si>
  <si>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</si>
  <si>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</si>
  <si>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</si>
  <si>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</si>
  <si>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</si>
  <si>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</si>
  <si>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</si>
  <si>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</si>
  <si>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</si>
  <si>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</si>
  <si>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</si>
  <si>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</si>
  <si>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</si>
  <si>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</si>
  <si>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</si>
  <si>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</si>
  <si>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</si>
  <si>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</si>
  <si>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</si>
  <si>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</si>
  <si>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</si>
  <si>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</si>
  <si>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</si>
  <si>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</si>
  <si>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</si>
  <si>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</si>
  <si>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</si>
  <si>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</si>
  <si>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</si>
  <si>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</si>
  <si>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</si>
  <si>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</si>
  <si>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</si>
  <si>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</si>
  <si>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</si>
  <si>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</si>
  <si>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</si>
  <si>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</si>
  <si>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</si>
  <si>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</si>
  <si>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</si>
  <si>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</si>
  <si>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</si>
  <si>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</si>
  <si>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</si>
  <si>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</si>
  <si>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</si>
  <si>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</si>
  <si>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</si>
  <si>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</si>
  <si>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</si>
  <si>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</si>
  <si>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</si>
  <si>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</si>
  <si>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</si>
  <si>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</si>
  <si>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</si>
  <si>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</si>
  <si>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</si>
  <si>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</si>
  <si>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</si>
  <si>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</si>
  <si>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</si>
  <si>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</si>
  <si>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</si>
  <si>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</si>
  <si>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</si>
  <si>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</si>
  <si>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</si>
  <si>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</si>
  <si>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</si>
  <si>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</si>
  <si>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</si>
  <si>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</si>
  <si>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</si>
  <si>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</si>
  <si>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</si>
  <si>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</si>
  <si>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</si>
  <si>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</si>
  <si>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</si>
  <si>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</si>
  <si>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</si>
  <si>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</si>
  <si>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</si>
  <si>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</si>
  <si>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</si>
  <si>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</si>
  <si>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</si>
  <si>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</si>
  <si>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</si>
  <si>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</si>
  <si>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</si>
  <si>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</si>
  <si>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</si>
  <si>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</si>
  <si>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</si>
  <si>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</si>
  <si>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</si>
  <si>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</si>
  <si>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</si>
  <si>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</si>
  <si>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</si>
  <si>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</si>
  <si>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</si>
  <si>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</si>
  <si>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</si>
  <si>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</si>
  <si>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</si>
  <si>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</si>
  <si>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</si>
  <si>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</si>
  <si>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</si>
  <si>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</si>
  <si>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</si>
  <si>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</si>
  <si>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</si>
  <si>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</si>
  <si>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</si>
  <si>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</si>
  <si>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</si>
  <si>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</si>
  <si>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</si>
  <si>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</si>
  <si>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</si>
  <si>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</si>
  <si>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</si>
  <si>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</si>
  <si>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</si>
  <si>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</si>
  <si>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</si>
  <si>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</si>
  <si>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</si>
  <si>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</si>
  <si>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</si>
  <si>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</si>
  <si>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</si>
  <si>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</si>
  <si>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</si>
  <si>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</si>
  <si>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</si>
  <si>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</si>
  <si>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</si>
  <si>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</si>
  <si>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</si>
  <si>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</si>
  <si>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</si>
  <si>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</si>
  <si>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</si>
  <si>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</si>
  <si>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</si>
  <si>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</si>
  <si>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</si>
  <si>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</si>
  <si>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</si>
  <si>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</si>
  <si>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</si>
  <si>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</si>
  <si>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</si>
  <si>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</si>
  <si>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</si>
  <si>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</si>
  <si>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</si>
  <si>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</si>
  <si>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</si>
  <si>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</si>
  <si>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</si>
  <si>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</si>
  <si>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</si>
  <si>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</si>
  <si>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</si>
  <si>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</si>
  <si>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</si>
  <si>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</si>
  <si>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</si>
  <si>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</si>
  <si>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</si>
  <si>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</si>
  <si>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</si>
  <si>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</si>
  <si>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</si>
  <si>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</si>
  <si>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</si>
  <si>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</si>
  <si>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</si>
  <si>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</si>
  <si>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</si>
  <si>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</si>
  <si>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</si>
  <si>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</si>
  <si>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</si>
  <si>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</si>
  <si>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</si>
  <si>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</si>
  <si>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</si>
  <si>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</si>
  <si>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</si>
  <si>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</si>
  <si>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</si>
  <si>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</si>
  <si>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</si>
  <si>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</si>
  <si>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</si>
  <si>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</si>
  <si>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</si>
  <si>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</si>
  <si>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</si>
  <si>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</si>
  <si>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</si>
  <si>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</si>
  <si>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</si>
  <si>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</si>
  <si>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</si>
  <si>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</si>
  <si>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</si>
  <si>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</si>
  <si>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</si>
  <si>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</si>
  <si>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</si>
  <si>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</si>
  <si>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</si>
  <si>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</si>
  <si>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</si>
  <si>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</si>
  <si>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</si>
  <si>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</si>
  <si>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</si>
  <si>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</si>
  <si>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</si>
  <si>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</si>
  <si>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</si>
  <si>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</si>
  <si>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</si>
  <si>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</si>
  <si>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</si>
  <si>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</si>
  <si>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</si>
  <si>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</si>
  <si>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</si>
  <si>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</si>
  <si>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</si>
  <si>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</si>
  <si>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</si>
  <si>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</si>
  <si>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</si>
  <si>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</si>
  <si>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</si>
  <si>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</si>
  <si>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</si>
  <si>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</si>
  <si>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</si>
  <si>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</si>
  <si>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</si>
  <si>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</si>
  <si>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</si>
  <si>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</si>
  <si>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</si>
  <si>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</si>
  <si>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</si>
  <si>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</si>
  <si>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</si>
  <si>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</si>
  <si>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</si>
  <si>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</si>
  <si>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</si>
  <si>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</si>
  <si>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</si>
  <si>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</si>
  <si>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</si>
  <si>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</si>
  <si>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</si>
  <si>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</si>
  <si>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</si>
  <si>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</si>
  <si>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</si>
  <si>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</si>
  <si>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</si>
  <si>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</si>
  <si>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</si>
  <si>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</si>
  <si>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</si>
  <si>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</si>
  <si>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</si>
  <si>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</si>
  <si>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</si>
  <si>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</si>
  <si>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</si>
  <si>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</si>
  <si>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</si>
  <si>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</si>
  <si>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</si>
  <si>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</si>
  <si>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</si>
  <si>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</si>
  <si>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</si>
  <si>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</si>
  <si>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</si>
  <si>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</si>
  <si>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</si>
  <si>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</si>
  <si>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</si>
  <si>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</si>
  <si>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</si>
  <si>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</si>
  <si>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</si>
  <si>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</si>
  <si>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</si>
  <si>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</si>
  <si>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</si>
  <si>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</si>
  <si>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</si>
  <si>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</si>
  <si>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</si>
  <si>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</si>
  <si>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</si>
  <si>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</si>
  <si>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</si>
  <si>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</si>
  <si>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</si>
  <si>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</si>
  <si>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</si>
  <si>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</si>
  <si>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</si>
  <si>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</si>
  <si>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</si>
  <si>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</si>
  <si>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</si>
  <si>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</si>
  <si>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</si>
  <si>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</si>
  <si>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</si>
  <si>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</si>
  <si>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</si>
  <si>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</si>
  <si>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</si>
  <si>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</si>
  <si>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</si>
  <si>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</si>
  <si>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</si>
  <si>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</si>
  <si>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</si>
  <si>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</si>
  <si>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</si>
  <si>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</si>
  <si>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</si>
  <si>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</si>
  <si>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</si>
  <si>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</si>
  <si>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</si>
  <si>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</si>
  <si>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</si>
  <si>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</si>
  <si>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</si>
  <si>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</si>
  <si>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</si>
  <si>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</si>
  <si>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</si>
  <si>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</si>
  <si>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</si>
  <si>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</si>
  <si>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</si>
  <si>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</si>
  <si>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</si>
  <si>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</si>
  <si>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</si>
  <si>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</si>
  <si>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</si>
  <si>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</si>
  <si>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</si>
  <si>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</si>
  <si>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</si>
  <si>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</si>
  <si>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</si>
  <si>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</si>
  <si>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</si>
  <si>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</si>
  <si>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</si>
  <si>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</si>
  <si>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</si>
  <si>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</si>
  <si>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</si>
  <si>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</si>
  <si>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</si>
  <si>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</si>
  <si>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</si>
  <si>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</si>
  <si>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</si>
  <si>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</si>
  <si>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</si>
  <si>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</si>
  <si>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</si>
  <si>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</si>
  <si>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</si>
  <si>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</si>
  <si>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</si>
  <si>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</si>
  <si>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</si>
  <si>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</si>
  <si>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</si>
  <si>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</si>
  <si>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</si>
  <si>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</si>
  <si>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</si>
  <si>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</si>
  <si>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</si>
  <si>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</si>
  <si>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</si>
  <si>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</si>
  <si>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</si>
  <si>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</si>
  <si>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</si>
  <si>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</si>
  <si>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</si>
  <si>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</si>
  <si>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</si>
  <si>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</si>
  <si>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</si>
  <si>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</si>
  <si>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</si>
  <si>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</si>
  <si>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</si>
  <si>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</si>
  <si>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</si>
  <si>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</si>
  <si>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</si>
  <si>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</si>
  <si>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</si>
  <si>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</si>
  <si>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</si>
  <si>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</si>
  <si>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</si>
  <si>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</si>
  <si>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</si>
  <si>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</si>
  <si>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</si>
  <si>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</si>
  <si>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</si>
  <si>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</si>
  <si>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</si>
  <si>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</si>
  <si>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</si>
  <si>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</si>
  <si>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</si>
  <si>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</si>
  <si>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</si>
  <si>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</si>
  <si>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</si>
  <si>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</si>
  <si>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</si>
  <si>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</si>
  <si>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</si>
  <si>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</si>
  <si>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</si>
  <si>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</si>
  <si>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</si>
  <si>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</si>
  <si>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</si>
  <si>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</si>
  <si>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</si>
  <si>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</si>
  <si>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</si>
  <si>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</si>
  <si>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</si>
  <si>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</si>
  <si>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</si>
  <si>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</si>
  <si>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</si>
  <si>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</si>
  <si>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</si>
  <si>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</si>
  <si>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</si>
  <si>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</si>
  <si>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</si>
  <si>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</si>
  <si>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</si>
  <si>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</si>
  <si>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</si>
  <si>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</si>
  <si>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</si>
  <si>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</si>
  <si>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</si>
  <si>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</si>
  <si>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</si>
  <si>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</si>
  <si>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</si>
  <si>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</si>
  <si>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</si>
  <si>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</si>
  <si>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</si>
  <si>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</si>
  <si>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</si>
  <si>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</si>
  <si>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</si>
  <si>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</si>
  <si>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</si>
  <si>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</si>
  <si>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</si>
  <si>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</si>
  <si>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</si>
  <si>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</si>
  <si>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</si>
  <si>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</si>
  <si>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</si>
  <si>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</si>
  <si>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</si>
  <si>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</si>
  <si>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</si>
  <si>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</si>
  <si>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</si>
  <si>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</si>
  <si>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</si>
  <si>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</si>
  <si>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</si>
  <si>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</si>
  <si>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</si>
  <si>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</si>
  <si>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</si>
  <si>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</si>
  <si>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</si>
  <si>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</si>
  <si>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</si>
  <si>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</si>
  <si>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</si>
  <si>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</si>
  <si>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</si>
  <si>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</si>
  <si>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</si>
  <si>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</si>
  <si>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</si>
  <si>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</si>
  <si>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</si>
  <si>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</si>
  <si>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</si>
  <si>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</si>
  <si>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</si>
  <si>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</si>
  <si>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</si>
  <si>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</si>
  <si>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</si>
  <si>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</si>
  <si>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</si>
  <si>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</si>
  <si>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</si>
  <si>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</si>
  <si>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</si>
  <si>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</si>
  <si>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</si>
  <si>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</si>
  <si>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</si>
  <si>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</si>
  <si>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</si>
  <si>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</si>
  <si>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</si>
  <si>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</si>
  <si>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</si>
  <si>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</si>
  <si>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</si>
  <si>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</si>
  <si>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</si>
  <si>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</si>
  <si>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</si>
  <si>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</si>
  <si>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</si>
  <si>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</si>
  <si>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</si>
  <si>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</si>
  <si>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</si>
  <si>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</si>
  <si>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</si>
  <si>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</si>
  <si>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</si>
  <si>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</si>
  <si>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</si>
  <si>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</si>
  <si>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</si>
  <si>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</si>
  <si>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</si>
  <si>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</si>
  <si>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</si>
  <si>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</si>
  <si>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</si>
  <si>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</si>
  <si>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</si>
  <si>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</si>
  <si>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</si>
  <si>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</si>
  <si>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</si>
  <si>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</si>
  <si>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</si>
  <si>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</si>
  <si>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</si>
  <si>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</si>
  <si>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</si>
  <si>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</si>
  <si>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</si>
  <si>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</si>
  <si>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</si>
  <si>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</si>
  <si>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</si>
  <si>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</si>
  <si>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</si>
  <si>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</si>
  <si>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</si>
  <si>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</si>
  <si>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</si>
  <si>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</si>
  <si>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</si>
  <si>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</si>
  <si>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</si>
  <si>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</si>
  <si>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</si>
  <si>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</si>
  <si>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</si>
  <si>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</si>
  <si>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</si>
  <si>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</si>
  <si>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</si>
  <si>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</si>
  <si>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</si>
  <si>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</si>
  <si>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</si>
  <si>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</si>
  <si>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</si>
  <si>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</si>
  <si>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</si>
  <si>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</si>
  <si>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</si>
  <si>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</si>
  <si>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</si>
  <si>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</si>
  <si>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</si>
  <si>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</si>
  <si>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</si>
  <si>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</si>
  <si>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</si>
  <si>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</si>
  <si>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</si>
  <si>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</si>
  <si>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</si>
  <si>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</si>
  <si>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</si>
  <si>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</si>
  <si>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</si>
  <si>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</si>
  <si>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</si>
  <si>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</si>
  <si>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</si>
  <si>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</si>
  <si>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</si>
  <si>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</si>
  <si>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</si>
  <si>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</si>
  <si>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</si>
  <si>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</si>
  <si>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</si>
  <si>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</si>
  <si>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</si>
  <si>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</si>
  <si>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</si>
  <si>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</si>
  <si>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</si>
  <si>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</si>
  <si>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</si>
  <si>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</si>
  <si>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</si>
  <si>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</si>
  <si>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</si>
  <si>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</si>
  <si>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</si>
  <si>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</si>
  <si>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</si>
  <si>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</si>
  <si>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</si>
  <si>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</si>
  <si>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</si>
  <si>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</si>
  <si>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</si>
  <si>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</si>
  <si>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</si>
  <si>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</si>
  <si>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</si>
  <si>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</si>
  <si>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</si>
  <si>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</si>
  <si>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</si>
  <si>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</si>
  <si>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</si>
  <si>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</si>
  <si>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</si>
  <si>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</si>
  <si>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</si>
  <si>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</si>
  <si>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</si>
  <si>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</si>
  <si>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</si>
  <si>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</si>
  <si>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</si>
  <si>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</si>
  <si>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</si>
  <si>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</si>
  <si>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</si>
  <si>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</si>
  <si>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</si>
  <si>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</si>
  <si>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</si>
  <si>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</si>
  <si>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</si>
  <si>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</si>
  <si>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</si>
  <si>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</si>
  <si>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</si>
  <si>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</si>
  <si>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</si>
  <si>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</si>
  <si>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</si>
  <si>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</si>
  <si>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</si>
  <si>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</si>
  <si>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</si>
  <si>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</si>
  <si>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</si>
  <si>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</si>
  <si>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</si>
  <si>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</si>
  <si>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</si>
  <si>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</si>
  <si>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</si>
  <si>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</si>
  <si>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</si>
  <si>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</si>
  <si>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</si>
  <si>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</si>
  <si>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</si>
  <si>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</si>
  <si>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</si>
  <si>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</si>
  <si>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</si>
  <si>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</si>
  <si>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</si>
  <si>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</si>
  <si>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</si>
  <si>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</si>
  <si>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</si>
  <si>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</si>
  <si>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</si>
  <si>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</si>
  <si>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</si>
  <si>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</si>
  <si>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</si>
  <si>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</si>
  <si>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</si>
  <si>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</si>
  <si>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</si>
  <si>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</si>
  <si>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</si>
  <si>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</si>
  <si>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</si>
  <si>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</si>
  <si>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</si>
  <si>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</si>
  <si>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</si>
  <si>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</si>
  <si>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</si>
  <si>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</si>
  <si>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</si>
  <si>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</si>
  <si>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</si>
  <si>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</si>
  <si>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</si>
  <si>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</si>
  <si>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</si>
  <si>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</si>
  <si>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</si>
  <si>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</si>
  <si>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</si>
  <si>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</si>
  <si>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</si>
  <si>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</si>
  <si>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</si>
  <si>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</si>
  <si>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</si>
  <si>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</si>
  <si>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</si>
  <si>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</si>
  <si>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</si>
  <si>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</si>
  <si>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</si>
  <si>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</si>
  <si>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</si>
  <si>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</si>
  <si>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</si>
  <si>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</si>
  <si>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</si>
  <si>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</si>
  <si>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</si>
  <si>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</si>
  <si>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</si>
  <si>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</si>
  <si>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</si>
  <si>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</si>
  <si>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</si>
  <si>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</si>
  <si>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</si>
  <si>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</si>
  <si>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</si>
  <si>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</si>
  <si>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</si>
  <si>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</si>
  <si>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</si>
  <si>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</si>
  <si>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</si>
  <si>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</si>
  <si>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</si>
  <si>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</si>
  <si>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</si>
  <si>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</si>
  <si>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</si>
  <si>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</si>
  <si>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</si>
  <si>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</si>
  <si>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</si>
  <si>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</si>
  <si>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</si>
  <si>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</si>
  <si>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</si>
  <si>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</si>
  <si>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</si>
  <si>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</si>
  <si>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</si>
  <si>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</si>
  <si>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</si>
  <si>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</si>
  <si>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</si>
  <si>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</si>
  <si>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</si>
  <si>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</si>
  <si>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</si>
  <si>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</si>
  <si>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</si>
  <si>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</si>
  <si>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</si>
  <si>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</si>
  <si>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</si>
  <si>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</si>
  <si>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</si>
  <si>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</si>
  <si>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</si>
  <si>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</si>
  <si>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</si>
  <si>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</si>
  <si>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</si>
  <si>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</si>
  <si>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</si>
  <si>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</si>
  <si>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</si>
  <si>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</si>
  <si>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</si>
  <si>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</si>
  <si>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</si>
  <si>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</si>
  <si>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</si>
  <si>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</si>
  <si>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</si>
  <si>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</si>
  <si>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</si>
  <si>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</si>
  <si>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</si>
  <si>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</si>
  <si>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</si>
  <si>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</si>
  <si>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</si>
  <si>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</si>
  <si>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</si>
  <si>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</si>
  <si>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</si>
  <si>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</si>
  <si>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</si>
  <si>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</si>
  <si>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</si>
  <si>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</si>
  <si>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</si>
  <si>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</si>
  <si>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</si>
  <si>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</si>
  <si>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</si>
  <si>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</si>
  <si>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</si>
  <si>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</si>
  <si>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</si>
  <si>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</si>
  <si>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</si>
  <si>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</si>
  <si>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</si>
  <si>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</si>
  <si>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</si>
  <si>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</si>
  <si>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</si>
  <si>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</si>
  <si>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</si>
  <si>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</si>
  <si>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</si>
  <si>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</si>
  <si>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</si>
  <si>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</si>
  <si>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</si>
  <si>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</si>
  <si>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</si>
  <si>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</si>
  <si>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</si>
  <si>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</si>
  <si>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</si>
  <si>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</si>
  <si>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</si>
  <si>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</si>
  <si>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</si>
  <si>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</si>
  <si>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</si>
  <si>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</si>
  <si>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</si>
  <si>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</si>
  <si>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</si>
  <si>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</si>
  <si>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</si>
  <si>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</si>
  <si>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</si>
  <si>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</si>
  <si>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</si>
  <si>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</si>
  <si>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</si>
  <si>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</si>
  <si>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</si>
  <si>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</si>
  <si>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</si>
  <si>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</si>
  <si>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</si>
  <si>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</si>
  <si>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</si>
  <si>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</si>
  <si>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</si>
  <si>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</si>
  <si>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</si>
  <si>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</si>
  <si>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</si>
  <si>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</si>
  <si>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</si>
  <si>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</si>
  <si>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</si>
  <si>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</si>
  <si>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</si>
  <si>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</si>
  <si>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</si>
  <si>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</si>
  <si>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</si>
  <si>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</si>
  <si>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</si>
  <si>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</si>
  <si>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</si>
  <si>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</si>
  <si>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</si>
  <si>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</si>
  <si>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</si>
  <si>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</si>
  <si>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</si>
  <si>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</si>
  <si>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</si>
  <si>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</si>
  <si>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</si>
  <si>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</si>
  <si>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</si>
  <si>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</si>
  <si>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</si>
  <si>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</si>
  <si>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</si>
  <si>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</si>
  <si>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</si>
  <si>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</si>
  <si>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</si>
  <si>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</si>
  <si>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</si>
  <si>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</si>
  <si>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</si>
  <si>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</si>
  <si>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</si>
  <si>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</si>
  <si>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</si>
  <si>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</si>
  <si>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</si>
  <si>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</si>
  <si>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</si>
  <si>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</si>
  <si>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</si>
  <si>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</si>
  <si>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</si>
  <si>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</si>
  <si>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</si>
  <si>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</si>
  <si>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</si>
  <si>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</si>
  <si>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</si>
  <si>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</si>
  <si>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</si>
  <si>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</si>
  <si>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</si>
  <si>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</si>
  <si>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</si>
  <si>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</si>
  <si>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</si>
  <si>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</si>
  <si>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</si>
  <si>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</si>
  <si>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</si>
  <si>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</si>
  <si>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</si>
  <si>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</si>
  <si>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</si>
  <si>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</si>
  <si>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</si>
  <si>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</si>
  <si>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</si>
  <si>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</si>
  <si>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</si>
  <si>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</si>
  <si>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</si>
  <si>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</si>
  <si>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</si>
  <si>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</si>
  <si>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</si>
  <si>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</si>
  <si>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</si>
  <si>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</si>
  <si>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</si>
  <si>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</si>
  <si>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</si>
  <si>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</si>
  <si>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</si>
  <si>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</si>
  <si>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</si>
  <si>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</si>
  <si>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</si>
  <si>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</si>
  <si>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</si>
  <si>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</si>
  <si>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</si>
  <si>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</si>
  <si>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</si>
  <si>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</si>
  <si>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</si>
  <si>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</si>
  <si>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</si>
  <si>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</si>
  <si>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</si>
  <si>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</si>
  <si>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</si>
  <si>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</si>
  <si>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</si>
  <si>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</si>
  <si>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</si>
  <si>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</si>
  <si>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</si>
  <si>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</si>
  <si>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</si>
  <si>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</si>
  <si>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</si>
  <si>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</si>
  <si>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</si>
  <si>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</si>
  <si>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</si>
  <si>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</si>
  <si>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</si>
  <si>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</si>
  <si>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</si>
  <si>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</si>
  <si>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</si>
  <si>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</si>
  <si>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</si>
  <si>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</si>
  <si>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</si>
  <si>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</si>
  <si>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</si>
  <si>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</si>
  <si>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</si>
  <si>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</si>
  <si>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</si>
  <si>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</si>
  <si>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</si>
  <si>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</si>
  <si>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</si>
  <si>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</si>
  <si>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</si>
  <si>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</si>
  <si>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</si>
  <si>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</si>
  <si>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</si>
  <si>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</si>
  <si>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</si>
  <si>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</si>
  <si>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</si>
  <si>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</si>
  <si>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</si>
  <si>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</si>
  <si>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</si>
  <si>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</si>
  <si>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</si>
  <si>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</si>
  <si>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</si>
  <si>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</si>
  <si>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</si>
  <si>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</si>
  <si>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</si>
  <si>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</si>
  <si>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</si>
  <si>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</si>
  <si>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</si>
  <si>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</si>
  <si>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</si>
  <si>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</si>
  <si>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</si>
  <si>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</si>
  <si>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</si>
  <si>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</si>
  <si>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</si>
  <si>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</si>
  <si>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</si>
  <si>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</si>
  <si>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</si>
  <si>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</si>
  <si>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</si>
  <si>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</si>
  <si>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</si>
  <si>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</si>
  <si>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</si>
  <si>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</si>
  <si>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</si>
  <si>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</si>
  <si>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</si>
  <si>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</si>
  <si>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</si>
  <si>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</si>
  <si>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</si>
  <si>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</si>
  <si>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</si>
  <si>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</si>
  <si>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</si>
  <si>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</si>
  <si>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</si>
  <si>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</si>
  <si>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</si>
  <si>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</si>
  <si>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</si>
  <si>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</si>
  <si>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</si>
  <si>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</si>
  <si>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</si>
  <si>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</si>
  <si>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</si>
  <si>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</si>
  <si>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</si>
  <si>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</si>
  <si>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</si>
  <si>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</si>
  <si>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</si>
  <si>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</si>
  <si>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</si>
  <si>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</si>
  <si>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</si>
  <si>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</si>
  <si>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</si>
  <si>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</si>
  <si>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</si>
  <si>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</si>
  <si>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</si>
  <si>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</si>
  <si>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</si>
  <si>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</si>
  <si>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</si>
  <si>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</si>
  <si>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</si>
  <si>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</si>
  <si>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</si>
  <si>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</si>
  <si>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</si>
  <si>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</si>
  <si>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</si>
  <si>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</si>
  <si>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</si>
  <si>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</si>
  <si>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</si>
  <si>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</si>
  <si>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</si>
  <si>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</si>
  <si>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</si>
  <si>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</si>
  <si>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</si>
  <si>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</si>
  <si>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</si>
  <si>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</si>
  <si>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</si>
  <si>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</si>
  <si>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</si>
  <si>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</si>
  <si>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</si>
  <si>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</si>
  <si>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</si>
  <si>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</si>
  <si>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</si>
  <si>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</si>
  <si>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</si>
  <si>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</si>
  <si>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</si>
  <si>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</si>
  <si>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</si>
  <si>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</si>
  <si>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</si>
  <si>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</si>
  <si>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</si>
  <si>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</si>
  <si>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</si>
  <si>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</si>
  <si>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</si>
  <si>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</si>
  <si>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</si>
  <si>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</si>
  <si>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</si>
  <si>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</si>
  <si>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</si>
  <si>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</si>
  <si>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</si>
  <si>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</si>
  <si>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</si>
  <si>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</si>
  <si>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</si>
  <si>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</si>
  <si>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</si>
  <si>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</si>
  <si>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</si>
  <si>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</si>
  <si>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</si>
  <si>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</si>
  <si>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</si>
  <si>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</si>
  <si>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</si>
  <si>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</si>
  <si>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</si>
  <si>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</si>
  <si>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</si>
  <si>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</si>
  <si>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</si>
  <si>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</si>
  <si>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</si>
  <si>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</si>
  <si>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</si>
  <si>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</si>
  <si>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</si>
  <si>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</si>
  <si>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</si>
  <si>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</si>
  <si>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</si>
  <si>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</si>
  <si>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</si>
  <si>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</si>
  <si>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</si>
  <si>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</si>
  <si>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</si>
  <si>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</si>
  <si>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</si>
  <si>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</si>
  <si>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</si>
  <si>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</si>
  <si>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</si>
  <si>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</si>
  <si>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</si>
  <si>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</si>
  <si>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</si>
  <si>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</si>
  <si>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</si>
  <si>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</si>
  <si>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</si>
  <si>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</si>
  <si>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</si>
  <si>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</si>
  <si>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</si>
  <si>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</si>
  <si>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</si>
  <si>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</si>
  <si>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</si>
  <si>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</si>
  <si>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</si>
  <si>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</si>
  <si>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</si>
  <si>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</si>
  <si>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</si>
  <si>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</si>
  <si>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</si>
  <si>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</si>
  <si>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</si>
  <si>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</si>
  <si>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</si>
  <si>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</si>
  <si>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</si>
  <si>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</si>
  <si>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</si>
  <si>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</si>
  <si>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</si>
  <si>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</si>
  <si>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</si>
  <si>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</si>
  <si>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</si>
  <si>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</si>
  <si>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</si>
  <si>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</si>
  <si>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</si>
  <si>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</si>
  <si>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</si>
  <si>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</si>
  <si>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</si>
  <si>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</si>
  <si>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</si>
  <si>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</si>
  <si>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</si>
  <si>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</si>
  <si>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</si>
  <si>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</si>
  <si>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</si>
  <si>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</si>
  <si>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</si>
  <si>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</si>
  <si>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</si>
  <si>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</si>
  <si>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</si>
  <si>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</si>
  <si>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</si>
  <si>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</si>
  <si>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</si>
  <si>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</si>
  <si>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</si>
  <si>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</si>
  <si>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</si>
  <si>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</si>
  <si>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</si>
  <si>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</si>
  <si>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</si>
  <si>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</si>
  <si>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</si>
  <si>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</si>
  <si>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</si>
  <si>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</si>
  <si>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</si>
  <si>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</si>
  <si>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</si>
  <si>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</si>
  <si>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</si>
  <si>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</si>
  <si>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</si>
  <si>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</si>
  <si>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</si>
  <si>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</si>
  <si>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</si>
  <si>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</si>
  <si>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</si>
  <si>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</si>
  <si>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</si>
  <si>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</si>
  <si>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</si>
  <si>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</si>
  <si>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</si>
  <si>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</si>
  <si>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</si>
  <si>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</si>
  <si>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</si>
  <si>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</si>
  <si>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</si>
  <si>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</si>
  <si>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</si>
  <si>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</si>
  <si>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</si>
  <si>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</si>
  <si>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</si>
  <si>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</si>
  <si>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</si>
  <si>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</si>
  <si>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</si>
  <si>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</si>
  <si>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</si>
  <si>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</si>
  <si>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</si>
  <si>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</si>
  <si>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</si>
  <si>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</si>
  <si>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</si>
  <si>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</si>
  <si>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</si>
  <si>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</si>
  <si>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</si>
  <si>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</si>
  <si>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</si>
  <si>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</si>
  <si>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</si>
  <si>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</si>
  <si>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</si>
  <si>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</si>
  <si>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</si>
  <si>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</si>
  <si>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</si>
  <si>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</si>
  <si>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</si>
  <si>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</si>
  <si>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</si>
  <si>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</si>
  <si>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</si>
  <si>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</si>
  <si>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</si>
  <si>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</si>
  <si>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</si>
  <si>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</si>
  <si>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</si>
  <si>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</si>
  <si>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</si>
  <si>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</si>
  <si>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</si>
  <si>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</si>
  <si>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</si>
  <si>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</si>
  <si>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</si>
  <si>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</si>
  <si>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</si>
  <si>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</si>
  <si>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</si>
  <si>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</si>
  <si>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</si>
  <si>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</si>
  <si>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</si>
  <si>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</si>
  <si>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</si>
  <si>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</si>
  <si>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</si>
  <si>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</si>
  <si>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</si>
  <si>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</si>
  <si>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</si>
  <si>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</si>
  <si>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</si>
  <si>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</si>
  <si>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</si>
  <si>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</si>
  <si>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</si>
  <si>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</si>
  <si>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</si>
  <si>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</si>
  <si>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</si>
  <si>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</si>
  <si>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</si>
  <si>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</si>
  <si>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</si>
  <si>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</si>
  <si>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</si>
  <si>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</si>
  <si>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</si>
  <si>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</si>
  <si>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</si>
  <si>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</si>
  <si>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</si>
  <si>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</si>
  <si>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</si>
  <si>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</si>
  <si>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</si>
  <si>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</si>
  <si>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</si>
  <si>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</si>
  <si>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</si>
  <si>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</si>
  <si>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</si>
  <si>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</si>
  <si>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</si>
  <si>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</si>
  <si>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</si>
  <si>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</si>
  <si>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</si>
  <si>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</si>
  <si>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</si>
  <si>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</si>
  <si>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</si>
  <si>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</si>
  <si>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</si>
  <si>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</si>
  <si>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</si>
  <si>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</si>
  <si>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</si>
  <si>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</si>
  <si>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</si>
  <si>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</si>
  <si>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</si>
  <si>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</si>
  <si>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</si>
  <si>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</si>
  <si>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</si>
  <si>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</si>
  <si>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</si>
  <si>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</si>
  <si>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</si>
  <si>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</si>
  <si>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</si>
  <si>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</si>
  <si>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</si>
  <si>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</si>
  <si>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</si>
  <si>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</si>
  <si>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</si>
  <si>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</si>
  <si>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</si>
  <si>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</si>
  <si>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</si>
  <si>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</si>
  <si>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</si>
  <si>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</si>
  <si>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</si>
  <si>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</si>
  <si>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</si>
  <si>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</si>
  <si>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</si>
  <si>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</si>
  <si>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</si>
  <si>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</si>
  <si>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</si>
  <si>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</si>
  <si>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</si>
  <si>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</si>
  <si>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</si>
  <si>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</si>
  <si>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</si>
  <si>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</si>
  <si>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</si>
  <si>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</si>
  <si>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</si>
  <si>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</si>
  <si>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</si>
  <si>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</si>
  <si>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</si>
  <si>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</si>
  <si>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</si>
  <si>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</si>
  <si>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</si>
  <si>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</si>
  <si>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</si>
  <si>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</si>
  <si>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</si>
  <si>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</si>
  <si>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</si>
  <si>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</si>
  <si>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</si>
  <si>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</si>
  <si>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</si>
  <si>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</si>
  <si>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</si>
  <si>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</si>
  <si>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</si>
  <si>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</si>
  <si>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</si>
  <si>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</si>
  <si>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</si>
  <si>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</si>
  <si>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</si>
  <si>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</si>
  <si>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</si>
  <si>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</si>
  <si>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</si>
  <si>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</si>
  <si>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</si>
  <si>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</si>
  <si>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</si>
  <si>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</si>
  <si>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</si>
  <si>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</si>
  <si>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</si>
  <si>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</si>
  <si>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</si>
  <si>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</si>
  <si>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</si>
  <si>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</si>
  <si>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</si>
  <si>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</si>
  <si>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</si>
  <si>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</si>
  <si>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</si>
  <si>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</si>
  <si>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</si>
  <si>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</si>
  <si>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</si>
  <si>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</si>
  <si>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</si>
  <si>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</si>
  <si>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</si>
  <si>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</si>
  <si>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</si>
  <si>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</si>
  <si>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</si>
  <si>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</si>
  <si>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</si>
  <si>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</si>
  <si>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</si>
  <si>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</si>
  <si>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</si>
  <si>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</si>
  <si>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</si>
  <si>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</si>
  <si>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</si>
  <si>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</si>
  <si>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</si>
  <si>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</si>
  <si>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</si>
  <si>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</si>
  <si>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</si>
  <si>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</si>
  <si>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</si>
  <si>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</si>
  <si>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</si>
  <si>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</si>
  <si>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</si>
  <si>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</si>
  <si>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</si>
  <si>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</si>
  <si>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</si>
  <si>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</si>
  <si>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</si>
  <si>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</si>
  <si>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</si>
  <si>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</si>
  <si>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</si>
  <si>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</si>
  <si>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</si>
  <si>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</si>
  <si>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</si>
  <si>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</si>
  <si>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</si>
  <si>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</si>
  <si>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</si>
  <si>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</si>
  <si>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</si>
  <si>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</si>
  <si>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</si>
  <si>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</si>
  <si>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</si>
  <si>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</si>
  <si>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</si>
  <si>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</si>
  <si>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</si>
  <si>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</si>
  <si>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</si>
  <si>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</si>
  <si>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</si>
  <si>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</si>
  <si>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</si>
  <si>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</si>
  <si>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</si>
  <si>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</si>
  <si>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</si>
  <si>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</si>
  <si>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</si>
  <si>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</si>
  <si>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</si>
  <si>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</si>
  <si>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</si>
  <si>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</si>
  <si>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</si>
  <si>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</si>
  <si>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</si>
  <si>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</si>
  <si>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</si>
  <si>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</si>
  <si>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</si>
  <si>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</si>
  <si>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</si>
  <si>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</si>
  <si>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</si>
  <si>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</si>
  <si>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</si>
  <si>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</si>
  <si>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</si>
  <si>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</si>
  <si>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</si>
  <si>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</si>
  <si>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</si>
  <si>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</si>
  <si>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</si>
  <si>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</si>
  <si>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</si>
  <si>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</si>
  <si>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</si>
  <si>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</si>
  <si>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</si>
  <si>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</si>
  <si>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</si>
  <si>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</si>
  <si>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</si>
  <si>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</si>
  <si>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</si>
  <si>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</si>
  <si>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</si>
  <si>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</si>
  <si>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</si>
  <si>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</si>
  <si>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</si>
  <si>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</si>
  <si>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</si>
  <si>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</si>
  <si>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</si>
  <si>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</si>
  <si>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</si>
  <si>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</si>
  <si>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</si>
  <si>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</si>
  <si>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</si>
  <si>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</si>
  <si>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</si>
  <si>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</si>
  <si>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</si>
  <si>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</si>
  <si>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</si>
  <si>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</si>
  <si>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</si>
  <si>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</si>
  <si>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</si>
  <si>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</si>
  <si>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</si>
  <si>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</si>
  <si>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</si>
  <si>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</si>
  <si>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</si>
  <si>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</si>
  <si>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</si>
  <si>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</si>
  <si>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</si>
  <si>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</si>
  <si>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</si>
  <si>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</si>
  <si>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</si>
  <si>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</si>
  <si>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</si>
  <si>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</si>
  <si>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</si>
  <si>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</si>
  <si>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</si>
  <si>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</si>
  <si>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</si>
  <si>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</si>
  <si>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</si>
  <si>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</si>
  <si>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</si>
  <si>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</si>
  <si>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</si>
  <si>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</si>
  <si>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</si>
  <si>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</si>
  <si>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</si>
  <si>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</si>
  <si>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</si>
  <si>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</si>
  <si>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</si>
  <si>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</si>
  <si>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</si>
  <si>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</si>
  <si>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</si>
  <si>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</si>
  <si>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</si>
  <si>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</si>
  <si>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</si>
  <si>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</si>
  <si>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</si>
  <si>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</si>
  <si>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</si>
  <si>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</si>
  <si>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</si>
  <si>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</si>
  <si>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</si>
  <si>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</si>
  <si>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</si>
  <si>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</si>
  <si>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</si>
  <si>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</si>
  <si>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</si>
  <si>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</si>
  <si>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</si>
  <si>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</si>
  <si>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</si>
  <si>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</si>
  <si>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</si>
  <si>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</si>
  <si>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</si>
  <si>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</si>
  <si>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</si>
  <si>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</si>
  <si>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</si>
  <si>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</si>
  <si>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</si>
  <si>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</si>
  <si>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</si>
  <si>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</si>
  <si>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</si>
  <si>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</si>
  <si>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</si>
  <si>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</si>
  <si>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</si>
  <si>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</si>
  <si>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</si>
  <si>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</si>
  <si>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</si>
  <si>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</si>
  <si>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</si>
  <si>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</si>
  <si>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</si>
  <si>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</si>
  <si>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</si>
  <si>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</si>
  <si>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</si>
  <si>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</si>
  <si>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</si>
  <si>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</si>
  <si>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</si>
  <si>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</si>
  <si>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</si>
  <si>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</si>
  <si>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</si>
  <si>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</si>
  <si>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</si>
  <si>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</si>
  <si>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</si>
  <si>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</si>
  <si>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</si>
  <si>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</si>
  <si>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</si>
  <si>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</si>
  <si>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</si>
  <si>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</si>
  <si>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</si>
  <si>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</si>
  <si>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</si>
  <si>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</si>
  <si>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</si>
  <si>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</si>
  <si>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</si>
  <si>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</si>
  <si>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</si>
  <si>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</si>
  <si>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</si>
  <si>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</si>
  <si>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</si>
  <si>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</si>
  <si>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</si>
  <si>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</si>
  <si>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</si>
  <si>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</si>
  <si>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</si>
  <si>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</si>
  <si>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</si>
  <si>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</si>
  <si>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</si>
  <si>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</si>
  <si>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</si>
  <si>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</si>
  <si>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</si>
  <si>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</si>
  <si>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</si>
  <si>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</si>
  <si>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</si>
  <si>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</si>
  <si>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</si>
  <si>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</si>
  <si>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</si>
  <si>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</si>
  <si>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</si>
  <si>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</si>
  <si>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</si>
  <si>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</si>
  <si>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</si>
  <si>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</si>
  <si>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</si>
  <si>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</si>
  <si>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</si>
  <si>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</si>
  <si>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</si>
  <si>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</si>
  <si>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</si>
  <si>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</si>
  <si>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</si>
  <si>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</si>
  <si>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</si>
  <si>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</si>
  <si>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</si>
  <si>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</si>
  <si>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</si>
  <si>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</si>
  <si>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</si>
  <si>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</si>
  <si>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</si>
  <si>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</si>
  <si>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</si>
  <si>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</si>
  <si>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</si>
  <si>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</si>
  <si>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</si>
  <si>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</si>
  <si>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</si>
  <si>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</si>
  <si>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</si>
  <si>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</si>
  <si>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</si>
  <si>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</si>
  <si>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</si>
  <si>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</si>
  <si>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</si>
  <si>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</si>
  <si>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</si>
  <si>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</si>
  <si>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</si>
  <si>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</si>
  <si>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</si>
  <si>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</si>
  <si>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</si>
  <si>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</si>
  <si>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</si>
  <si>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</si>
  <si>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</si>
  <si>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</si>
  <si>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</si>
  <si>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</si>
  <si>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</si>
  <si>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</si>
  <si>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</si>
  <si>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</si>
  <si>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</si>
  <si>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</si>
  <si>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</si>
  <si>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</si>
  <si>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</si>
  <si>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</si>
  <si>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</si>
  <si>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</si>
  <si>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</si>
  <si>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</si>
  <si>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</si>
  <si>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</si>
  <si>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</si>
  <si>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</si>
  <si>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</si>
  <si>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</si>
  <si>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</si>
  <si>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</si>
  <si>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</si>
  <si>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</si>
  <si>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</si>
  <si>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</si>
  <si>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</si>
  <si>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</si>
  <si>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</si>
  <si>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</si>
  <si>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</si>
  <si>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</si>
  <si>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</si>
  <si>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</si>
  <si>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</si>
  <si>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</si>
  <si>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</si>
  <si>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</si>
  <si>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</si>
  <si>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</si>
  <si>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</si>
  <si>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</si>
  <si>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</si>
  <si>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</si>
  <si>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</si>
  <si>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</si>
  <si>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</si>
  <si>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</si>
  <si>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</si>
  <si>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</si>
  <si>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</si>
  <si>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</si>
  <si>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</si>
  <si>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</si>
  <si>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</si>
  <si>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</si>
  <si>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</si>
  <si>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</si>
  <si>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</si>
  <si>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</si>
  <si>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</si>
  <si>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</si>
  <si>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</si>
  <si>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</si>
  <si>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</si>
  <si>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</si>
  <si>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</si>
  <si>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</si>
  <si>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</si>
  <si>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</si>
  <si>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</si>
  <si>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</si>
  <si>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</si>
  <si>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</si>
  <si>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</si>
  <si>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</si>
  <si>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</si>
  <si>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</si>
  <si>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</si>
  <si>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</si>
  <si>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</si>
  <si>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</si>
  <si>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</si>
  <si>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</si>
  <si>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</si>
  <si>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</si>
  <si>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</si>
  <si>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</si>
  <si>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</si>
  <si>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</si>
  <si>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</si>
  <si>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</si>
  <si>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</si>
  <si>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</si>
  <si>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</si>
  <si>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</si>
  <si>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</si>
  <si>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</si>
  <si>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</si>
  <si>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</si>
  <si>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</si>
  <si>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</si>
  <si>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</si>
  <si>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</si>
  <si>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</si>
  <si>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</si>
  <si>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</si>
  <si>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</si>
  <si>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</si>
  <si>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</si>
  <si>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</si>
  <si>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</si>
  <si>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</si>
  <si>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</si>
  <si>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</si>
  <si>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</si>
  <si>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</si>
  <si>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</si>
  <si>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</si>
  <si>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</si>
  <si>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</si>
  <si>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</si>
  <si>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</si>
  <si>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</si>
  <si>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</si>
  <si>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</si>
  <si>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</si>
  <si>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</si>
  <si>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</si>
  <si>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</si>
  <si>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</si>
  <si>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</si>
  <si>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</si>
  <si>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</si>
  <si>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</si>
  <si>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</si>
  <si>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</si>
  <si>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</si>
  <si>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</si>
  <si>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</si>
  <si>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</si>
  <si>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</si>
  <si>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</si>
  <si>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</si>
  <si>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</si>
  <si>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</si>
  <si>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</si>
  <si>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</si>
  <si>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</si>
  <si>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</si>
  <si>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</si>
  <si>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</si>
  <si>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</si>
  <si>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</si>
  <si>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</si>
  <si>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</si>
  <si>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</si>
  <si>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</si>
  <si>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</si>
  <si>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</si>
  <si>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</si>
  <si>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</si>
  <si>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</si>
  <si>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</si>
  <si>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</si>
  <si>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</si>
  <si>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</si>
  <si>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</si>
  <si>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</si>
  <si>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</si>
  <si>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</si>
  <si>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</si>
  <si>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</si>
  <si>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</si>
  <si>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</si>
  <si>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</si>
  <si>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</si>
  <si>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</si>
  <si>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</si>
  <si>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</si>
  <si>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</si>
  <si>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</si>
  <si>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</si>
  <si>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</si>
  <si>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</si>
  <si>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</si>
  <si>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</si>
  <si>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</si>
  <si>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</si>
  <si>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</si>
  <si>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</si>
  <si>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</si>
  <si>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</si>
  <si>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</si>
  <si>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</si>
  <si>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</si>
  <si>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</si>
  <si>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</si>
  <si>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</si>
  <si>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</si>
  <si>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</si>
  <si>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</si>
  <si>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</si>
  <si>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</si>
  <si>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</si>
  <si>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</si>
  <si>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</si>
  <si>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</si>
  <si>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</si>
  <si>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</si>
  <si>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</si>
  <si>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</si>
  <si>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</si>
  <si>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</si>
  <si>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</si>
  <si>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</si>
  <si>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</si>
  <si>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</si>
  <si>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</si>
  <si>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</si>
  <si>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</si>
  <si>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</si>
  <si>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</si>
  <si>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</si>
  <si>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</si>
  <si>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</si>
  <si>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</si>
  <si>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</si>
  <si>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</si>
  <si>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</si>
  <si>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</si>
  <si>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</si>
  <si>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</si>
  <si>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</si>
  <si>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</si>
  <si>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</si>
  <si>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</si>
  <si>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</si>
  <si>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</si>
  <si>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</si>
  <si>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</si>
  <si>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</si>
  <si>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</si>
  <si>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</si>
  <si>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</si>
  <si>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</si>
  <si>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</si>
  <si>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</si>
  <si>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</si>
  <si>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</si>
  <si>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</si>
  <si>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</si>
  <si>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</si>
  <si>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</si>
  <si>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</si>
  <si>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</si>
  <si>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</si>
  <si>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</si>
  <si>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</si>
  <si>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</si>
  <si>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</si>
  <si>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</si>
  <si>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</si>
  <si>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</si>
  <si>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</si>
  <si>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</si>
  <si>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</si>
  <si>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</si>
  <si>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</si>
  <si>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</si>
  <si>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</si>
  <si>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</si>
  <si>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</si>
  <si>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</si>
  <si>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</si>
  <si>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</si>
  <si>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</si>
  <si>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</si>
  <si>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</si>
  <si>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</si>
  <si>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</si>
  <si>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</si>
  <si>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</si>
  <si>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</si>
  <si>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</si>
  <si>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</si>
  <si>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</si>
  <si>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</si>
  <si>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</si>
  <si>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</si>
  <si>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</si>
  <si>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</si>
  <si>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</si>
  <si>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</si>
  <si>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</si>
  <si>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</si>
  <si>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</si>
  <si>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</si>
  <si>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</si>
  <si>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</si>
  <si>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</si>
  <si>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</si>
  <si>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</si>
  <si>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</si>
  <si>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</si>
  <si>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</si>
  <si>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</si>
  <si>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</si>
  <si>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</si>
  <si>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</si>
  <si>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</si>
  <si>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</si>
  <si>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</si>
  <si>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</si>
  <si>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</si>
  <si>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</si>
  <si>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</si>
  <si>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</si>
  <si>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</si>
  <si>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</si>
  <si>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</si>
  <si>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</si>
  <si>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</si>
  <si>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</si>
  <si>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</si>
  <si>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</si>
  <si>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</si>
  <si>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</si>
  <si>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</si>
  <si>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</si>
  <si>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</si>
  <si>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</si>
  <si>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</si>
  <si>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</si>
  <si>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</si>
  <si>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</si>
  <si>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</si>
  <si>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</si>
  <si>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</si>
  <si>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</si>
  <si>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</si>
  <si>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</si>
  <si>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</si>
  <si>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</si>
  <si>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</si>
  <si>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</si>
  <si>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</si>
  <si>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</si>
  <si>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</si>
  <si>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</si>
  <si>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</si>
  <si>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</si>
  <si>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</si>
  <si>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</si>
  <si>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</si>
  <si>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</si>
  <si>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</si>
  <si>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</si>
  <si>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</si>
  <si>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</si>
  <si>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</si>
  <si>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</si>
  <si>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</si>
  <si>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</si>
  <si>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</si>
  <si>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</si>
  <si>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</si>
  <si>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</si>
  <si>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</si>
  <si>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</si>
  <si>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</si>
  <si>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</si>
  <si>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</si>
  <si>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</si>
  <si>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</si>
  <si>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</si>
  <si>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</si>
  <si>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</si>
  <si>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</si>
  <si>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</si>
  <si>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</si>
  <si>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</si>
  <si>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</si>
  <si>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</si>
  <si>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</si>
  <si>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</si>
  <si>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</si>
  <si>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</si>
  <si>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</si>
  <si>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</si>
  <si>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</si>
  <si>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</si>
  <si>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</si>
  <si>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</si>
  <si>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</si>
  <si>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</si>
  <si>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</si>
  <si>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</si>
  <si>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</si>
  <si>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</si>
  <si>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</si>
  <si>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</si>
  <si>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</si>
  <si>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</si>
  <si>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</si>
  <si>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</si>
  <si>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</si>
  <si>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</si>
  <si>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</si>
  <si>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</si>
  <si>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</si>
  <si>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</si>
  <si>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</si>
  <si>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</si>
  <si>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</si>
  <si>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</si>
  <si>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</si>
  <si>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</si>
  <si>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</si>
  <si>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</si>
  <si>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</si>
  <si>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</si>
  <si>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</si>
  <si>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</si>
  <si>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</si>
  <si>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</si>
  <si>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</si>
  <si>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</si>
  <si>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</si>
  <si>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</si>
  <si>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</si>
  <si>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</si>
  <si>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</si>
  <si>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</si>
  <si>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</si>
  <si>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</si>
  <si>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</si>
  <si>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</si>
  <si>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</si>
  <si>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</si>
  <si>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</si>
  <si>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</si>
  <si>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</si>
  <si>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</si>
  <si>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</si>
  <si>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</si>
  <si>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</si>
  <si>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</si>
  <si>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</si>
  <si>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</si>
  <si>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</si>
  <si>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</si>
  <si>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</si>
  <si>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</si>
  <si>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</si>
  <si>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</si>
  <si>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</si>
  <si>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</si>
  <si>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</si>
  <si>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</si>
  <si>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</si>
  <si>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</si>
  <si>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</si>
  <si>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</si>
  <si>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</si>
  <si>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</si>
  <si>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</si>
  <si>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</si>
  <si>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</si>
  <si>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</si>
  <si>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</si>
  <si>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</si>
  <si>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</si>
  <si>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</si>
  <si>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</si>
  <si>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</si>
  <si>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</si>
  <si>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</si>
  <si>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</si>
  <si>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</si>
  <si>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</si>
  <si>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</si>
  <si>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</si>
  <si>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</si>
  <si>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</si>
  <si>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</si>
  <si>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</si>
  <si>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</si>
  <si>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</si>
  <si>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</si>
  <si>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</si>
  <si>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</si>
  <si>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</si>
  <si>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</si>
  <si>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</si>
  <si>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</si>
  <si>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</si>
  <si>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</si>
  <si>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</si>
  <si>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</si>
  <si>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</si>
  <si>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</si>
  <si>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</si>
  <si>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</si>
  <si>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</si>
  <si>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</si>
  <si>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</si>
  <si>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</si>
  <si>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</si>
  <si>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</si>
  <si>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</si>
  <si>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</si>
  <si>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</si>
  <si>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</si>
  <si>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</si>
  <si>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</si>
  <si>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</si>
  <si>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</si>
  <si>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</si>
  <si>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</si>
  <si>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</si>
  <si>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</si>
  <si>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</si>
  <si>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</si>
  <si>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</si>
  <si>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</si>
  <si>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</si>
  <si>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</si>
  <si>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</si>
  <si>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</si>
  <si>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</si>
  <si>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</si>
  <si>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</si>
  <si>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</si>
  <si>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</si>
  <si>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</si>
  <si>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</si>
  <si>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</si>
  <si>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</si>
  <si>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</si>
  <si>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</si>
  <si>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</si>
  <si>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</si>
  <si>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</si>
  <si>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</si>
  <si>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</si>
  <si>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</si>
  <si>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</si>
  <si>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</si>
  <si>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</si>
  <si>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</si>
  <si>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</si>
  <si>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</si>
  <si>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</si>
  <si>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</si>
  <si>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</si>
  <si>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</si>
  <si>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</si>
  <si>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</si>
  <si>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</si>
  <si>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</si>
  <si>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</si>
  <si>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</si>
  <si>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</si>
  <si>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</si>
  <si>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</si>
  <si>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</si>
  <si>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</si>
  <si>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</si>
  <si>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</si>
  <si>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</si>
  <si>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</si>
  <si>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</si>
  <si>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</si>
  <si>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</si>
  <si>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</si>
  <si>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</si>
  <si>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</si>
  <si>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</si>
  <si>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</si>
  <si>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</si>
  <si>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</si>
  <si>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</si>
  <si>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</si>
  <si>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</si>
  <si>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</si>
  <si>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</si>
  <si>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</si>
  <si>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</si>
  <si>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</si>
  <si>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</si>
  <si>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</si>
  <si>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</si>
  <si>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</si>
  <si>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</si>
  <si>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</si>
  <si>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</si>
  <si>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</si>
  <si>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</si>
  <si>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</si>
  <si>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</si>
  <si>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</si>
  <si>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</si>
  <si>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</si>
  <si>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</si>
  <si>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</si>
  <si>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</si>
  <si>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</si>
  <si>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</si>
  <si>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</si>
  <si>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</si>
  <si>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</si>
  <si>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</si>
  <si>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</si>
  <si>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</si>
  <si>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</si>
  <si>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</si>
  <si>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</si>
  <si>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</si>
  <si>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</si>
  <si>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</si>
  <si>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</si>
  <si>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</si>
  <si>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</si>
  <si>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</si>
  <si>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</si>
  <si>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</si>
  <si>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</si>
  <si>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</si>
  <si>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</si>
  <si>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</si>
  <si>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</si>
  <si>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</si>
  <si>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</si>
  <si>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</si>
  <si>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</si>
  <si>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</si>
  <si>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</si>
  <si>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</si>
  <si>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</si>
  <si>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</si>
  <si>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</si>
  <si>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</si>
  <si>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</si>
  <si>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</si>
  <si>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</si>
  <si>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</si>
  <si>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</si>
  <si>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</si>
  <si>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</si>
  <si>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</si>
  <si>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</si>
  <si>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</si>
  <si>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</si>
  <si>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</si>
  <si>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</si>
  <si>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</si>
  <si>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</si>
  <si>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</si>
  <si>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</si>
  <si>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</si>
  <si>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</si>
  <si>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</si>
  <si>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</si>
  <si>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</si>
  <si>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</si>
  <si>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</si>
  <si>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</si>
  <si>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</si>
  <si>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</si>
  <si>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</si>
  <si>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</si>
  <si>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</si>
  <si>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</si>
  <si>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</si>
  <si>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</si>
  <si>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</si>
  <si>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</si>
  <si>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</si>
  <si>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</si>
  <si>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</si>
  <si>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</si>
  <si>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</si>
  <si>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</si>
  <si>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</si>
  <si>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</si>
  <si>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</si>
  <si>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</si>
  <si>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</si>
  <si>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</si>
  <si>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</si>
  <si>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</si>
  <si>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</si>
  <si>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</si>
  <si>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</si>
  <si>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</si>
  <si>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</si>
  <si>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</si>
  <si>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</si>
  <si>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</si>
  <si>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</si>
  <si>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</si>
  <si>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</si>
  <si>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</si>
  <si>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</si>
  <si>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</si>
  <si>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</si>
  <si>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</si>
  <si>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</si>
  <si>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</si>
  <si>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</si>
  <si>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</si>
  <si>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</si>
  <si>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</si>
  <si>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</si>
  <si>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</si>
  <si>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</si>
  <si>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</si>
  <si>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</si>
  <si>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</si>
  <si>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</si>
  <si>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</si>
  <si>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</si>
  <si>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</si>
  <si>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</si>
  <si>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</si>
  <si>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</si>
  <si>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</si>
  <si>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</si>
  <si>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</si>
  <si>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</si>
  <si>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</si>
  <si>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</si>
  <si>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</si>
  <si>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</si>
  <si>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</si>
  <si>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</si>
  <si>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</si>
  <si>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</si>
  <si>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</si>
  <si>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</si>
  <si>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</si>
  <si>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</si>
  <si>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</si>
  <si>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</si>
  <si>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</si>
  <si>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</si>
  <si>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</si>
  <si>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</si>
  <si>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</si>
  <si>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</si>
  <si>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</si>
  <si>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</si>
  <si>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</si>
  <si>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</si>
  <si>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</si>
  <si>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</si>
  <si>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</si>
  <si>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</si>
  <si>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</si>
  <si>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</si>
  <si>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</si>
  <si>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</si>
  <si>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</si>
  <si>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</si>
  <si>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</si>
  <si>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</si>
  <si>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</si>
  <si>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</si>
  <si>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</si>
  <si>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</si>
  <si>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</si>
  <si>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</si>
  <si>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</si>
  <si>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</si>
  <si>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</si>
  <si>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</si>
  <si>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</si>
  <si>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</si>
  <si>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</si>
  <si>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</si>
  <si>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</si>
  <si>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</si>
  <si>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</si>
  <si>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</si>
  <si>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</si>
  <si>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</si>
  <si>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</si>
  <si>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</si>
  <si>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</si>
  <si>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</si>
  <si>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</si>
  <si>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</si>
  <si>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</si>
  <si>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</si>
  <si>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</si>
  <si>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</si>
  <si>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</si>
  <si>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</si>
  <si>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</si>
  <si>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</si>
  <si>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</si>
  <si>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</si>
  <si>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</si>
  <si>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</si>
  <si>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</si>
  <si>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</si>
  <si>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</si>
  <si>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</si>
  <si>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</si>
  <si>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</si>
  <si>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</si>
  <si>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</si>
  <si>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</si>
  <si>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</si>
  <si>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</si>
  <si>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</si>
  <si>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</si>
  <si>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</si>
  <si>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</si>
  <si>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</si>
  <si>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</si>
  <si>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</si>
  <si>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</si>
  <si>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</si>
  <si>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</si>
  <si>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</si>
  <si>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</si>
  <si>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</si>
  <si>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</si>
  <si>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</si>
  <si>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</si>
  <si>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</si>
  <si>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</si>
  <si>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</si>
  <si>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</si>
  <si>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</si>
  <si>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</si>
  <si>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</si>
  <si>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</si>
  <si>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</si>
  <si>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</si>
  <si>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</si>
  <si>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</si>
  <si>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</si>
  <si>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</si>
  <si>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</si>
  <si>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</si>
  <si>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</si>
  <si>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</si>
  <si>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</si>
  <si>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</si>
  <si>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</si>
  <si>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</si>
  <si>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</si>
  <si>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</si>
  <si>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</si>
  <si>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</si>
  <si>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</si>
  <si>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</si>
  <si>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</si>
  <si>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</si>
  <si>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</si>
  <si>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</si>
  <si>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</si>
  <si>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</si>
  <si>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</si>
  <si>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</si>
  <si>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</si>
  <si>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</si>
  <si>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</si>
  <si>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</si>
  <si>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</si>
  <si>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</si>
  <si>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</si>
  <si>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</si>
  <si>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</si>
  <si>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</si>
  <si>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</si>
  <si>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</si>
  <si>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</si>
  <si>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</si>
  <si>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</si>
  <si>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</si>
  <si>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</si>
  <si>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</si>
  <si>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</si>
  <si>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</si>
  <si>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</si>
  <si>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</si>
  <si>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</si>
  <si>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</si>
  <si>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</si>
  <si>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</si>
  <si>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</si>
  <si>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</si>
  <si>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</si>
  <si>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</si>
  <si>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</si>
  <si>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</si>
  <si>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</si>
  <si>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</si>
  <si>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</si>
  <si>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</si>
  <si>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</si>
  <si>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</si>
  <si>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</si>
  <si>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</si>
  <si>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</si>
  <si>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</si>
  <si>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</si>
  <si>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</si>
  <si>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</si>
  <si>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</si>
  <si>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</si>
  <si>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</si>
  <si>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</si>
  <si>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</si>
  <si>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</si>
  <si>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</si>
  <si>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</si>
  <si>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</si>
  <si>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</si>
  <si>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</si>
  <si>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</si>
  <si>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</si>
  <si>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</si>
  <si>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</si>
  <si>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</si>
  <si>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</si>
  <si>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</si>
  <si>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</si>
  <si>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</si>
  <si>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</si>
  <si>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</si>
  <si>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</si>
  <si>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</si>
  <si>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</si>
  <si>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</si>
  <si>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</si>
  <si>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</si>
  <si>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</si>
  <si>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</si>
  <si>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</si>
  <si>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</si>
  <si>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</si>
  <si>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</si>
  <si>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</si>
  <si>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</si>
  <si>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</si>
  <si>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</si>
  <si>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</si>
  <si>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</si>
  <si>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</si>
  <si>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</si>
  <si>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</si>
  <si>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</si>
  <si>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</si>
  <si>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</si>
  <si>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</si>
  <si>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</si>
  <si>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</si>
  <si>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</si>
  <si>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</si>
  <si>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</si>
  <si>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</si>
  <si>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</si>
  <si>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</si>
  <si>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</si>
  <si>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</si>
  <si>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</si>
  <si>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</si>
  <si>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</si>
  <si>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</si>
  <si>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</si>
  <si>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</si>
  <si>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</si>
  <si>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</si>
  <si>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</si>
  <si>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</si>
  <si>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</si>
  <si>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</si>
  <si>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</si>
  <si>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</si>
  <si>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</si>
  <si>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</si>
  <si>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</si>
  <si>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</si>
  <si>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</si>
  <si>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</si>
  <si>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</si>
  <si>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</si>
  <si>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</si>
  <si>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</si>
  <si>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</si>
  <si>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</si>
  <si>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</si>
  <si>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</si>
  <si>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</si>
  <si>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</si>
  <si>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</si>
  <si>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</si>
  <si>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</si>
  <si>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</si>
  <si>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</si>
  <si>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</si>
  <si>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</si>
  <si>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</si>
  <si>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</si>
  <si>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</si>
  <si>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</si>
  <si>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</si>
  <si>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</si>
  <si>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</si>
  <si>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</si>
  <si>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</si>
  <si>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</si>
  <si>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</si>
  <si>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</si>
  <si>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</si>
  <si>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</si>
  <si>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</si>
  <si>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</si>
  <si>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</si>
  <si>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</si>
  <si>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</si>
  <si>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</si>
  <si>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</si>
  <si>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</si>
  <si>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</si>
  <si>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</si>
  <si>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</si>
  <si>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</si>
  <si>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</si>
  <si>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</si>
  <si>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</si>
  <si>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</si>
  <si>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</si>
  <si>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</si>
  <si>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</si>
  <si>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</si>
  <si>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</si>
  <si>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</si>
  <si>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</si>
  <si>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</si>
  <si>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</si>
  <si>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</si>
  <si>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</si>
  <si>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</si>
  <si>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</si>
  <si>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</si>
  <si>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</si>
  <si>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</si>
  <si>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</si>
  <si>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</si>
  <si>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</si>
  <si>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</si>
  <si>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</si>
  <si>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</si>
  <si>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</si>
  <si>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</si>
  <si>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</si>
  <si>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</si>
  <si>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</si>
  <si>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</si>
  <si>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</si>
  <si>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</si>
  <si>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</si>
  <si>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</si>
  <si>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</si>
  <si>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</si>
  <si>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</si>
  <si>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</si>
  <si>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</si>
  <si>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</si>
  <si>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</si>
  <si>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</si>
  <si>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</si>
  <si>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</si>
  <si>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</si>
  <si>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</si>
  <si>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</si>
  <si>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</si>
  <si>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</si>
  <si>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</si>
  <si>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</si>
  <si>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</si>
  <si>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</si>
  <si>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</si>
  <si>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</si>
  <si>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</si>
  <si>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</si>
  <si>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</si>
  <si>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</si>
  <si>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</si>
  <si>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</si>
  <si>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</si>
  <si>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</si>
  <si>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</si>
  <si>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</si>
  <si>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</si>
  <si>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</si>
  <si>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</si>
  <si>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</si>
  <si>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</si>
  <si>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</si>
  <si>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</si>
  <si>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</si>
  <si>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</si>
  <si>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</si>
  <si>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</si>
  <si>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</si>
  <si>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</si>
  <si>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</si>
  <si>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</si>
  <si>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</si>
  <si>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</si>
  <si>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</si>
  <si>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</si>
  <si>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</si>
  <si>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</si>
  <si>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</si>
  <si>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</si>
  <si>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</si>
  <si>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</si>
  <si>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</si>
  <si>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</si>
  <si>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</si>
  <si>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</si>
  <si>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</si>
  <si>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</si>
  <si>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</si>
  <si>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</si>
  <si>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</si>
  <si>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</si>
  <si>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</si>
  <si>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</si>
  <si>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</si>
  <si>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</si>
  <si>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</si>
  <si>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</si>
  <si>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</si>
  <si>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</si>
  <si>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</si>
  <si>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</si>
  <si>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</si>
  <si>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</si>
  <si>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</si>
  <si>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</si>
  <si>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</si>
  <si>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</si>
  <si>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</si>
  <si>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</si>
  <si>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</si>
  <si>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</si>
  <si>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</si>
  <si>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</si>
  <si>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</si>
  <si>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</si>
  <si>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</si>
  <si>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</si>
  <si>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</si>
  <si>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</si>
  <si>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</si>
  <si>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</si>
  <si>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</si>
  <si>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</si>
  <si>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</si>
  <si>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</si>
  <si>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</si>
  <si>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</si>
  <si>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</si>
  <si>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</si>
  <si>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</si>
  <si>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</si>
  <si>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</si>
  <si>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</si>
  <si>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</si>
  <si>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</si>
  <si>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</si>
  <si>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</si>
  <si>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</si>
  <si>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</si>
  <si>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</si>
  <si>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</si>
  <si>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</si>
  <si>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</si>
  <si>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</si>
  <si>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</si>
  <si>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</si>
  <si>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</si>
  <si>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</si>
  <si>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</si>
  <si>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</si>
  <si>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</si>
  <si>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</si>
  <si>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</si>
  <si>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</si>
  <si>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</si>
  <si>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</si>
  <si>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</si>
  <si>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</si>
  <si>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</si>
  <si>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</si>
  <si>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</si>
  <si>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</si>
  <si>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</si>
  <si>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</si>
  <si>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</si>
  <si>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</si>
  <si>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</si>
  <si>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</si>
  <si>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</si>
  <si>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</si>
  <si>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</si>
  <si>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</si>
  <si>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</si>
  <si>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</si>
  <si>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</si>
  <si>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</si>
  <si>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</si>
  <si>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</si>
  <si>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</si>
  <si>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</si>
  <si>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</si>
  <si>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</si>
  <si>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</si>
  <si>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</si>
  <si>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</si>
  <si>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</si>
  <si>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</si>
  <si>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</si>
  <si>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</si>
  <si>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</si>
  <si>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</si>
  <si>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</si>
  <si>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</si>
  <si>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</si>
  <si>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</si>
  <si>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</si>
  <si>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</si>
  <si>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</si>
  <si>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</si>
  <si>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</si>
  <si>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</si>
  <si>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</si>
  <si>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</si>
  <si>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</si>
  <si>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</si>
  <si>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</si>
  <si>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</si>
  <si>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</si>
  <si>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</si>
  <si>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</si>
  <si>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</si>
  <si>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</si>
  <si>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</si>
  <si>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</si>
  <si>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</si>
  <si>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</si>
  <si>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</si>
  <si>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</si>
  <si>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</si>
  <si>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</si>
  <si>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</si>
  <si>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</si>
  <si>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</si>
  <si>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</si>
  <si>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</si>
  <si>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</si>
  <si>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</si>
  <si>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</si>
  <si>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</si>
  <si>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</si>
  <si>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</si>
  <si>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</si>
  <si>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</si>
  <si>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</si>
  <si>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</si>
  <si>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</si>
  <si>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</si>
  <si>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</si>
  <si>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</si>
  <si>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</si>
  <si>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</si>
  <si>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</si>
  <si>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</si>
  <si>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</si>
  <si>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</si>
  <si>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</si>
  <si>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</si>
  <si>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</si>
  <si>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</si>
  <si>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</si>
  <si>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</si>
  <si>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</si>
  <si>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</si>
  <si>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</si>
  <si>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</si>
  <si>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</si>
  <si>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</si>
  <si>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</si>
  <si>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</si>
  <si>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</si>
  <si>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</si>
  <si>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</si>
  <si>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</si>
  <si>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</si>
  <si>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</si>
  <si>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</si>
  <si>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</si>
  <si>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</si>
  <si>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</si>
  <si>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</si>
  <si>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</si>
  <si>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</si>
  <si>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</si>
  <si>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</si>
  <si>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</si>
  <si>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</si>
  <si>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</si>
  <si>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</si>
  <si>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</si>
  <si>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</si>
  <si>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</si>
  <si>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</si>
  <si>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</si>
  <si>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</si>
  <si>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</si>
  <si>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</si>
  <si>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</si>
  <si>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</si>
  <si>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</si>
  <si>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</si>
  <si>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</si>
  <si>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</si>
  <si>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</si>
  <si>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</si>
  <si>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</si>
  <si>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</si>
  <si>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</si>
  <si>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</si>
  <si>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</si>
  <si>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</si>
  <si>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</si>
  <si>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</si>
  <si>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</si>
  <si>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</si>
  <si>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</si>
  <si>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</si>
  <si>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</si>
  <si>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</si>
  <si>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</si>
  <si>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</si>
  <si>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</si>
  <si>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</si>
  <si>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</si>
  <si>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</si>
  <si>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</si>
  <si>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</si>
  <si>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</si>
  <si>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</si>
  <si>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</si>
  <si>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</si>
  <si>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</si>
  <si>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</si>
  <si>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</si>
  <si>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</si>
  <si>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</si>
  <si>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</si>
  <si>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</si>
  <si>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</si>
  <si>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</si>
  <si>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</si>
  <si>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</si>
  <si>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</si>
  <si>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</si>
  <si>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</si>
  <si>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</si>
  <si>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</si>
  <si>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</si>
  <si>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</si>
  <si>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</si>
  <si>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</si>
  <si>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</si>
  <si>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</si>
  <si>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</si>
  <si>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</si>
  <si>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</si>
  <si>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</si>
  <si>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</si>
  <si>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</si>
  <si>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</si>
  <si>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</si>
  <si>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</si>
  <si>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</si>
  <si>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</si>
  <si>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</si>
  <si>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</si>
  <si>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</si>
  <si>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</si>
  <si>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</si>
  <si>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</si>
  <si>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</si>
  <si>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</si>
  <si>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</si>
  <si>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</si>
  <si>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</si>
  <si>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</si>
  <si>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</si>
  <si>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</si>
  <si>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</si>
  <si>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</si>
  <si>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</si>
  <si>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</si>
  <si>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</si>
  <si>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</si>
  <si>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</si>
  <si>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</si>
  <si>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</si>
  <si>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</si>
  <si>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</si>
  <si>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</si>
  <si>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</si>
  <si>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</si>
  <si>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</si>
  <si>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</si>
  <si>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</si>
  <si>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</si>
  <si>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</si>
  <si>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</si>
  <si>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</si>
  <si>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</si>
  <si>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</si>
  <si>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</si>
  <si>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</si>
  <si>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</si>
  <si>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</si>
  <si>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</si>
  <si>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</si>
  <si>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</si>
  <si>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</si>
  <si>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</si>
  <si>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</si>
  <si>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</si>
  <si>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</si>
  <si>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</si>
  <si>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</si>
  <si>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</si>
  <si>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</si>
  <si>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</si>
  <si>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</si>
  <si>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</si>
  <si>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</si>
  <si>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</si>
  <si>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</si>
  <si>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</si>
  <si>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</si>
  <si>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</si>
  <si>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</si>
  <si>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</si>
  <si>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</si>
  <si>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</si>
  <si>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</si>
  <si>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</si>
  <si>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</si>
  <si>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</si>
  <si>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</si>
  <si>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</si>
  <si>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</si>
  <si>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</si>
  <si>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</si>
  <si>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</si>
  <si>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</si>
  <si>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</si>
  <si>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</si>
  <si>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</si>
  <si>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</si>
  <si>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</si>
  <si>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</si>
  <si>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</si>
  <si>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</si>
  <si>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</si>
  <si>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</si>
  <si>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</si>
  <si>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</si>
  <si>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</si>
  <si>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</si>
  <si>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</si>
  <si>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</si>
  <si>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</si>
  <si>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</si>
  <si>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</si>
  <si>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</si>
  <si>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</si>
  <si>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</si>
  <si>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</si>
  <si>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</si>
  <si>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</si>
  <si>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</si>
  <si>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</si>
  <si>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</si>
  <si>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</si>
  <si>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</si>
  <si>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</si>
  <si>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</si>
  <si>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</si>
  <si>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</si>
  <si>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</si>
  <si>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</si>
  <si>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</si>
  <si>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</si>
  <si>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</si>
  <si>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</si>
  <si>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</si>
  <si>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</si>
  <si>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</si>
  <si>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</si>
  <si>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</si>
  <si>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</si>
  <si>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</si>
  <si>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</si>
  <si>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</si>
  <si>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</si>
  <si>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</si>
  <si>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</si>
  <si>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</si>
  <si>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</si>
  <si>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</si>
  <si>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</si>
  <si>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</si>
  <si>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</si>
  <si>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</si>
  <si>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</si>
  <si>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</si>
  <si>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</si>
  <si>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</si>
  <si>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</si>
  <si>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</si>
  <si>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</si>
  <si>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</si>
  <si>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</si>
  <si>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</si>
  <si>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</si>
  <si>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</si>
  <si>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</si>
  <si>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</si>
  <si>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</si>
  <si>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</si>
  <si>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</si>
  <si>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</si>
  <si>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</si>
  <si>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</si>
  <si>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</si>
  <si>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</si>
  <si>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</si>
  <si>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</si>
  <si>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</si>
  <si>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</si>
  <si>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</si>
  <si>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</si>
  <si>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</si>
  <si>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</si>
  <si>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</si>
  <si>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</si>
  <si>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</si>
  <si>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</si>
  <si>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</si>
  <si>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</si>
  <si>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</si>
  <si>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</si>
  <si>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</si>
  <si>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</si>
  <si>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</si>
  <si>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</si>
  <si>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</si>
  <si>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</si>
  <si>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</si>
  <si>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</si>
  <si>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</si>
  <si>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</si>
  <si>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</si>
  <si>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</si>
  <si>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</si>
  <si>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</si>
  <si>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</si>
  <si>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</si>
  <si>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</si>
  <si>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</si>
  <si>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</si>
  <si>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</si>
  <si>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</si>
  <si>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</si>
  <si>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</si>
  <si>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</si>
  <si>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</si>
  <si>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</si>
  <si>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</si>
  <si>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</si>
  <si>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</si>
  <si>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</si>
  <si>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</si>
  <si>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</si>
  <si>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</si>
  <si>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</si>
  <si>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</si>
  <si>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</si>
  <si>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</si>
  <si>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</si>
  <si>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</si>
  <si>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</si>
  <si>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</si>
  <si>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</si>
  <si>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</si>
  <si>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</si>
  <si>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</si>
  <si>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</si>
  <si>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</si>
  <si>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</si>
  <si>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</si>
  <si>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</si>
  <si>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</si>
  <si>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</si>
  <si>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</si>
  <si>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</si>
  <si>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</si>
  <si>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</si>
  <si>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</si>
  <si>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</si>
  <si>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</si>
  <si>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</si>
  <si>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</si>
  <si>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</si>
  <si>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</si>
  <si>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</si>
  <si>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</si>
  <si>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</si>
  <si>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</si>
  <si>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</si>
  <si>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</si>
  <si>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</si>
  <si>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</si>
  <si>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</si>
  <si>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</si>
  <si>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</si>
  <si>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</si>
  <si>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</si>
  <si>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</si>
  <si>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</si>
  <si>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</si>
  <si>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</si>
  <si>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</si>
  <si>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</si>
  <si>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</si>
  <si>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</si>
  <si>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</si>
  <si>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</si>
  <si>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</si>
  <si>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</si>
  <si>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</si>
  <si>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</si>
  <si>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</si>
  <si>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</si>
  <si>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</si>
  <si>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</si>
  <si>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</si>
  <si>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</si>
  <si>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</si>
  <si>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</si>
  <si>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</si>
  <si>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</si>
  <si>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</si>
  <si>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</si>
  <si>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</si>
  <si>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</si>
  <si>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</si>
  <si>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</si>
  <si>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</si>
  <si>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</si>
  <si>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</si>
  <si>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</si>
  <si>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</si>
  <si>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</si>
  <si>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</si>
  <si>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</si>
  <si>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</si>
  <si>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</si>
  <si>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</si>
  <si>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</si>
  <si>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</si>
  <si>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</si>
  <si>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</si>
  <si>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</si>
  <si>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</si>
  <si>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</si>
  <si>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</si>
  <si>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</si>
  <si>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</si>
  <si>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</si>
  <si>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</si>
  <si>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</si>
  <si>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</si>
  <si>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</si>
  <si>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</si>
  <si>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</si>
  <si>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</si>
  <si>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</si>
  <si>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</si>
  <si>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</si>
  <si>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</si>
  <si>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</si>
  <si>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</si>
  <si>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</si>
  <si>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</si>
  <si>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</si>
  <si>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</si>
  <si>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</si>
  <si>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</si>
  <si>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</si>
  <si>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</si>
  <si>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</si>
  <si>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</si>
  <si>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</si>
  <si>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</si>
  <si>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</si>
  <si>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</si>
  <si>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</si>
  <si>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</si>
  <si>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</si>
  <si>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</si>
  <si>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</si>
  <si>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</si>
  <si>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</si>
  <si>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</si>
  <si>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</si>
  <si>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</si>
  <si>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</si>
  <si>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</si>
  <si>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</si>
  <si>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</si>
  <si>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</si>
  <si>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</si>
  <si>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</si>
  <si>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</si>
  <si>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</si>
  <si>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</si>
  <si>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</si>
  <si>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</si>
  <si>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</si>
  <si>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</si>
  <si>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</si>
  <si>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</si>
  <si>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</si>
  <si>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</si>
  <si>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</si>
  <si>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</si>
  <si>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</si>
  <si>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</si>
  <si>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</si>
  <si>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</si>
  <si>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</si>
  <si>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</si>
  <si>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</si>
  <si>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</si>
  <si>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</si>
  <si>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</si>
  <si>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</si>
  <si>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</si>
  <si>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</si>
  <si>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</si>
  <si>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</si>
  <si>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</si>
  <si>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</si>
  <si>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</si>
  <si>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</si>
  <si>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</si>
  <si>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</si>
  <si>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</si>
  <si>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</si>
  <si>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</si>
  <si>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</si>
  <si>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</si>
  <si>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</si>
  <si>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</si>
  <si>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</si>
  <si>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</si>
  <si>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</si>
  <si>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</si>
  <si>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</si>
  <si>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</si>
  <si>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</si>
  <si>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</si>
  <si>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</si>
  <si>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</si>
  <si>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</si>
  <si>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</si>
  <si>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</si>
  <si>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</si>
  <si>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</si>
  <si>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</si>
  <si>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</si>
  <si>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</si>
  <si>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</si>
  <si>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</si>
  <si>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</si>
  <si>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</si>
  <si>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</si>
  <si>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</si>
  <si>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</si>
  <si>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</si>
  <si>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</si>
  <si>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</si>
  <si>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</si>
  <si>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</si>
  <si>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</si>
  <si>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</si>
  <si>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</si>
  <si>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</si>
  <si>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</si>
  <si>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</si>
  <si>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</si>
  <si>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</si>
  <si>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</si>
  <si>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</si>
  <si>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</si>
  <si>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</si>
  <si>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</si>
  <si>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</si>
  <si>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</si>
  <si>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</si>
  <si>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</si>
  <si>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</si>
  <si>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</si>
  <si>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</si>
  <si>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</si>
  <si>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</si>
  <si>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</si>
  <si>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</si>
  <si>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</si>
  <si>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</si>
  <si>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</si>
  <si>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</si>
  <si>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</si>
  <si>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</si>
  <si>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</si>
  <si>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</si>
  <si>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</si>
  <si>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</si>
  <si>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</si>
  <si>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</si>
  <si>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</si>
  <si>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</si>
  <si>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</si>
  <si>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</si>
  <si>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</si>
  <si>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</si>
  <si>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</si>
  <si>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</si>
  <si>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</si>
  <si>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</si>
  <si>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</si>
  <si>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</si>
  <si>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</si>
  <si>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</si>
  <si>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</si>
  <si>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</si>
  <si>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</si>
  <si>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</si>
  <si>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</si>
  <si>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</si>
  <si>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</si>
  <si>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</si>
  <si>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</si>
  <si>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</si>
  <si>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</si>
  <si>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</si>
  <si>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</si>
  <si>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</si>
  <si>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</si>
  <si>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</si>
  <si>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</si>
  <si>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</si>
  <si>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</si>
  <si>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</si>
  <si>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</si>
  <si>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</si>
  <si>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</si>
  <si>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</si>
  <si>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</si>
  <si>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</si>
  <si>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</si>
  <si>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</si>
  <si>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</si>
  <si>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</si>
  <si>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</si>
  <si>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</si>
  <si>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</si>
  <si>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</si>
  <si>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</si>
  <si>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</si>
  <si>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</si>
  <si>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</si>
  <si>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</si>
  <si>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</si>
  <si>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</si>
  <si>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</si>
  <si>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</si>
  <si>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</si>
  <si>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</si>
  <si>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</si>
  <si>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</si>
  <si>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</si>
  <si>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</si>
  <si>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</si>
  <si>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</si>
  <si>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</si>
  <si>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</si>
  <si>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</si>
  <si>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</si>
  <si>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</si>
  <si>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</si>
  <si>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</si>
  <si>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</si>
  <si>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</si>
  <si>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</si>
  <si>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</si>
  <si>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</si>
  <si>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</si>
  <si>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</si>
  <si>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</si>
  <si>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</si>
  <si>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</si>
  <si>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</si>
  <si>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</si>
  <si>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</si>
  <si>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</si>
  <si>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</si>
  <si>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</si>
  <si>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</si>
  <si>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</si>
  <si>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</si>
  <si>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</si>
  <si>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</si>
  <si>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</si>
  <si>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</si>
  <si>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</si>
  <si>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</si>
  <si>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</si>
  <si>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</si>
  <si>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</si>
  <si>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</si>
  <si>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</si>
  <si>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</si>
  <si>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</si>
  <si>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</si>
  <si>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</si>
  <si>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</si>
  <si>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</si>
  <si>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</si>
  <si>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</si>
  <si>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</si>
  <si>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</si>
  <si>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</si>
  <si>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</si>
  <si>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</si>
  <si>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</si>
  <si>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</si>
  <si>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</si>
  <si>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</si>
  <si>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</si>
  <si>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</si>
  <si>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</si>
  <si>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</si>
  <si>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</si>
  <si>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</si>
  <si>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</si>
  <si>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</si>
  <si>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</si>
  <si>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</si>
  <si>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</si>
  <si>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</si>
  <si>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</si>
  <si>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</si>
  <si>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</si>
  <si>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</si>
  <si>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</si>
  <si>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</si>
  <si>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</si>
  <si>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</si>
  <si>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</si>
  <si>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</si>
  <si>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</si>
  <si>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</si>
  <si>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</si>
  <si>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</si>
  <si>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</si>
  <si>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</si>
  <si>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</si>
  <si>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</si>
  <si>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</si>
  <si>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</si>
  <si>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</si>
  <si>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</si>
  <si>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</si>
  <si>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</si>
  <si>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</si>
  <si>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</si>
  <si>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</si>
  <si>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</si>
  <si>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</si>
  <si>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</si>
  <si>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</si>
  <si>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</si>
  <si>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</si>
  <si>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</si>
  <si>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</si>
  <si>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</si>
  <si>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</si>
  <si>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</si>
  <si>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</si>
  <si>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</si>
  <si>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</si>
  <si>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</si>
  <si>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</si>
  <si>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</si>
  <si>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</si>
  <si>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</si>
  <si>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</si>
  <si>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</si>
  <si>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</si>
  <si>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</si>
  <si>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</si>
  <si>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</si>
  <si>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</si>
  <si>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</si>
  <si>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</si>
  <si>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</si>
  <si>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</si>
  <si>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</si>
  <si>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</si>
  <si>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</si>
  <si>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</si>
  <si>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</si>
  <si>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</si>
  <si>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</si>
  <si>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</si>
  <si>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</si>
  <si>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</si>
  <si>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</si>
  <si>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</si>
  <si>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</si>
  <si>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</si>
  <si>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</si>
  <si>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</si>
  <si>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</si>
  <si>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</si>
  <si>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</si>
  <si>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</si>
  <si>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</si>
  <si>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</si>
  <si>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</si>
  <si>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</si>
  <si>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</si>
  <si>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</si>
  <si>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</si>
  <si>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</si>
  <si>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</si>
  <si>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</si>
  <si>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</si>
  <si>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</si>
  <si>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</si>
  <si>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</si>
  <si>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</si>
  <si>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</si>
  <si>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</si>
  <si>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</si>
  <si>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</si>
  <si>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</si>
  <si>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</si>
  <si>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</si>
  <si>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</si>
  <si>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</si>
  <si>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</si>
  <si>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</si>
  <si>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</si>
  <si>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</si>
  <si>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</si>
  <si>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</si>
  <si>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</si>
  <si>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</si>
  <si>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</si>
  <si>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</si>
  <si>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</si>
  <si>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</si>
  <si>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</si>
  <si>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</si>
  <si>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</si>
  <si>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</si>
  <si>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</si>
  <si>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</si>
  <si>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</si>
  <si>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</si>
  <si>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</si>
  <si>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</si>
  <si>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</si>
  <si>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</si>
  <si>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</si>
  <si>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</si>
  <si>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</si>
  <si>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</si>
  <si>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</si>
  <si>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</si>
  <si>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</si>
  <si>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</si>
  <si>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</si>
  <si>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</si>
  <si>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</si>
  <si>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</si>
  <si>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</si>
  <si>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</si>
  <si>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</si>
  <si>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</si>
  <si>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</si>
  <si>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</si>
  <si>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</si>
  <si>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</si>
  <si>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</si>
  <si>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</si>
  <si>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</si>
  <si>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</si>
  <si>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</si>
  <si>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</si>
  <si>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</si>
  <si>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</si>
  <si>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</si>
  <si>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</si>
  <si>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</si>
  <si>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</si>
  <si>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</si>
  <si>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</si>
  <si>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</si>
  <si>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</si>
  <si>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</si>
  <si>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</si>
  <si>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</si>
  <si>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</si>
  <si>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</si>
  <si>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</si>
  <si>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</si>
  <si>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</si>
  <si>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</si>
  <si>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</si>
  <si>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</si>
  <si>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</si>
  <si>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</si>
  <si>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</si>
  <si>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</si>
  <si>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</si>
  <si>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</si>
  <si>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</si>
  <si>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</si>
  <si>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</si>
  <si>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</si>
  <si>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</si>
  <si>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</si>
  <si>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</si>
  <si>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</si>
  <si>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</si>
  <si>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</si>
  <si>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</si>
  <si>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</si>
  <si>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</si>
  <si>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</si>
  <si>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</si>
  <si>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</si>
  <si>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</si>
  <si>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</si>
  <si>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</si>
  <si>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</si>
  <si>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</si>
  <si>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</si>
  <si>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</si>
  <si>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</si>
  <si>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</si>
  <si>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</si>
  <si>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</si>
  <si>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</si>
  <si>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</si>
  <si>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</si>
  <si>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</si>
  <si>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</si>
  <si>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</si>
  <si>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</si>
  <si>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</si>
  <si>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</si>
  <si>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</si>
  <si>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</si>
  <si>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</si>
  <si>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</si>
  <si>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</si>
  <si>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</si>
  <si>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</si>
  <si>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</si>
  <si>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</si>
  <si>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</si>
  <si>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</si>
  <si>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</si>
  <si>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</si>
  <si>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</si>
  <si>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</si>
  <si>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</si>
  <si>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</si>
  <si>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</si>
  <si>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</si>
  <si>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</si>
  <si>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</si>
  <si>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</si>
  <si>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</si>
  <si>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</si>
  <si>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</si>
  <si>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</si>
  <si>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</si>
  <si>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</si>
  <si>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</si>
  <si>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</si>
  <si>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</si>
  <si>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</si>
  <si>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</si>
  <si>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</si>
  <si>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</si>
  <si>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</si>
  <si>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</si>
  <si>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</si>
  <si>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</si>
  <si>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</si>
  <si>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</si>
  <si>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</si>
  <si>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</si>
  <si>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</si>
  <si>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</si>
  <si>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</si>
  <si>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</si>
  <si>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</si>
  <si>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</si>
  <si>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</si>
  <si>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</si>
  <si>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</si>
  <si>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</si>
  <si>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</si>
  <si>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</si>
  <si>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</si>
  <si>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</si>
  <si>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</si>
  <si>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</si>
  <si>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</si>
  <si>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</si>
  <si>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</si>
  <si>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</si>
  <si>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</si>
  <si>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</si>
  <si>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</si>
  <si>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</si>
  <si>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</si>
  <si>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</si>
  <si>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</si>
  <si>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</si>
  <si>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</si>
  <si>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</si>
  <si>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</si>
  <si>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</si>
  <si>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</si>
  <si>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</si>
  <si>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</si>
  <si>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</si>
  <si>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</si>
  <si>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</si>
  <si>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</si>
  <si>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</si>
  <si>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</si>
  <si>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</si>
  <si>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</si>
  <si>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</si>
  <si>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</si>
  <si>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</si>
  <si>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</si>
  <si>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</si>
  <si>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</si>
  <si>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</si>
  <si>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</si>
  <si>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</si>
  <si>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</si>
  <si>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</si>
  <si>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</si>
  <si>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</si>
  <si>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</si>
  <si>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</si>
  <si>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</si>
  <si>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</si>
  <si>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</si>
  <si>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</si>
  <si>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</si>
  <si>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</si>
  <si>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</si>
  <si>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</si>
  <si>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</si>
  <si>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</si>
  <si>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</si>
  <si>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</si>
  <si>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</si>
  <si>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</si>
  <si>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</si>
  <si>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</si>
  <si>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</si>
  <si>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</si>
  <si>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</si>
  <si>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</si>
  <si>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</si>
  <si>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</si>
  <si>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</si>
  <si>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</si>
  <si>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</si>
  <si>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</si>
  <si>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</si>
  <si>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</si>
  <si>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</si>
  <si>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</si>
  <si>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</si>
  <si>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</si>
  <si>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</si>
  <si>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</si>
  <si>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</si>
  <si>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</si>
  <si>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</si>
  <si>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</si>
  <si>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</si>
  <si>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</si>
  <si>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</si>
  <si>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</si>
  <si>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</si>
  <si>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</si>
  <si>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</si>
  <si>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</si>
  <si>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</si>
  <si>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</si>
  <si>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</si>
  <si>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</si>
  <si>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</si>
  <si>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</si>
  <si>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</si>
  <si>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</si>
  <si>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</si>
  <si>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</si>
  <si>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</si>
  <si>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</si>
  <si>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</si>
  <si>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</si>
  <si>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</si>
  <si>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</si>
  <si>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</si>
  <si>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</si>
  <si>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</si>
  <si>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</si>
  <si>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</si>
  <si>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</si>
  <si>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</si>
  <si>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</si>
  <si>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</si>
  <si>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</si>
  <si>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</si>
  <si>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</si>
  <si>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</si>
  <si>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</si>
  <si>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</si>
  <si>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</si>
  <si>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</si>
  <si>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</si>
  <si>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</si>
  <si>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</si>
  <si>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</si>
  <si>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</si>
  <si>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</si>
  <si>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</si>
  <si>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</si>
  <si>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</si>
  <si>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</si>
  <si>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</si>
  <si>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</si>
  <si>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</si>
  <si>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</si>
  <si>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</si>
  <si>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</si>
  <si>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</si>
  <si>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</si>
  <si>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</si>
  <si>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</si>
  <si>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</si>
  <si>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</si>
  <si>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</si>
  <si>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</si>
  <si>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</si>
  <si>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</si>
  <si>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</si>
  <si>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</si>
  <si>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</si>
  <si>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</si>
  <si>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</si>
  <si>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</si>
  <si>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</si>
  <si>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</si>
  <si>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</si>
  <si>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</si>
  <si>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</si>
  <si>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</si>
  <si>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</si>
  <si>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</si>
  <si>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</si>
  <si>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</si>
  <si>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</si>
  <si>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</si>
  <si>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</si>
  <si>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</si>
  <si>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</si>
  <si>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</si>
  <si>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</si>
  <si>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</si>
  <si>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</si>
  <si>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</si>
  <si>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</si>
  <si>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</si>
  <si>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</si>
  <si>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</si>
  <si>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</si>
  <si>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</si>
  <si>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</si>
  <si>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</si>
  <si>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</si>
  <si>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</si>
  <si>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</si>
  <si>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</si>
  <si>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</si>
  <si>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</si>
  <si>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</si>
  <si>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</si>
  <si>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</si>
  <si>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</si>
  <si>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</si>
  <si>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</si>
  <si>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</si>
  <si>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</si>
  <si>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</si>
  <si>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</si>
  <si>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</si>
  <si>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</si>
  <si>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</si>
  <si>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</si>
  <si>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</si>
  <si>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</si>
  <si>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</si>
  <si>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</si>
  <si>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</si>
  <si>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</si>
  <si>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</si>
  <si>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</si>
  <si>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</si>
  <si>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</si>
  <si>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</si>
  <si>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</si>
  <si>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</si>
  <si>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</si>
  <si>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</si>
  <si>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</si>
  <si>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</si>
  <si>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</si>
  <si>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</si>
  <si>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</si>
  <si>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</si>
  <si>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</si>
  <si>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</si>
  <si>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</si>
  <si>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</si>
  <si>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</si>
  <si>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</si>
  <si>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</si>
  <si>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</si>
  <si>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</si>
  <si>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</si>
  <si>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</si>
  <si>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</si>
  <si>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</si>
  <si>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</si>
  <si>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</si>
  <si>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</si>
  <si>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</si>
  <si>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</si>
  <si>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</si>
  <si>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</si>
  <si>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</si>
  <si>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</si>
  <si>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</si>
  <si>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</si>
  <si>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</si>
  <si>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</si>
  <si>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</si>
  <si>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</si>
  <si>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</si>
  <si>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</si>
  <si>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</si>
  <si>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</si>
  <si>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</si>
  <si>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</si>
  <si>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</si>
  <si>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</si>
  <si>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</si>
  <si>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</si>
  <si>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</si>
  <si>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</si>
  <si>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</si>
  <si>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</si>
  <si>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</si>
  <si>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</si>
  <si>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</si>
  <si>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</si>
  <si>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</si>
  <si>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</si>
  <si>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</si>
  <si>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</si>
  <si>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</si>
  <si>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</si>
  <si>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</si>
  <si>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</si>
  <si>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</si>
  <si>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</si>
  <si>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</si>
  <si>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</si>
  <si>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</si>
  <si>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</si>
  <si>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</si>
  <si>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</si>
  <si>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</si>
  <si>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</si>
  <si>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</si>
  <si>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</si>
  <si>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</si>
  <si>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</si>
  <si>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</si>
  <si>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</si>
  <si>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</si>
  <si>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</si>
  <si>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</si>
  <si>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</si>
  <si>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</si>
  <si>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</si>
  <si>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</si>
  <si>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</si>
  <si>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</si>
  <si>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</si>
  <si>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</si>
  <si>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</si>
  <si>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</si>
  <si>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</si>
  <si>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</si>
  <si>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</si>
  <si>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</si>
  <si>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</si>
  <si>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</si>
  <si>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</si>
  <si>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</si>
  <si>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</si>
  <si>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</si>
  <si>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</si>
  <si>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</si>
  <si>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</si>
  <si>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</si>
  <si>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</si>
  <si>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</si>
  <si>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</si>
  <si>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</si>
  <si>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</si>
  <si>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</si>
  <si>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</si>
  <si>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</si>
  <si>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</si>
  <si>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</si>
  <si>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</si>
  <si>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</si>
  <si>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</si>
  <si>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</si>
  <si>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</si>
  <si>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</si>
  <si>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</si>
  <si>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</si>
  <si>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</si>
  <si>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</si>
  <si>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</si>
  <si>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</si>
  <si>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</si>
  <si>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</si>
  <si>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</si>
  <si>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</si>
  <si>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</si>
  <si>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</si>
  <si>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</si>
  <si>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</si>
  <si>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</si>
  <si>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</si>
  <si>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</si>
  <si>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</si>
  <si>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</si>
  <si>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</si>
  <si>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</si>
  <si>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</si>
  <si>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</si>
  <si>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</si>
  <si>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</si>
  <si>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</si>
  <si>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</si>
  <si>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</si>
  <si>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</si>
  <si>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</si>
  <si>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</si>
  <si>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</si>
  <si>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</si>
  <si>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</si>
  <si>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</si>
  <si>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</si>
  <si>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</si>
  <si>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</si>
  <si>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</si>
  <si>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</si>
  <si>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</si>
  <si>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</si>
  <si>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</si>
  <si>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</si>
  <si>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</si>
  <si>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</si>
  <si>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</si>
  <si>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</si>
  <si>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</si>
  <si>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</si>
  <si>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</si>
  <si>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</si>
  <si>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</si>
  <si>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</si>
  <si>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</si>
  <si>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</si>
  <si>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</si>
  <si>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</si>
  <si>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</si>
  <si>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</si>
  <si>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</si>
  <si>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</si>
  <si>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</si>
  <si>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</si>
  <si>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</si>
  <si>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</si>
  <si>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</si>
  <si>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</si>
  <si>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</si>
  <si>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</si>
  <si>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</si>
  <si>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</si>
  <si>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</si>
  <si>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</si>
  <si>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</si>
  <si>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</si>
  <si>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</si>
  <si>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</si>
  <si>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</si>
  <si>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</si>
  <si>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</si>
  <si>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</si>
  <si>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</si>
  <si>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</si>
  <si>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</si>
  <si>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</si>
  <si>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</si>
  <si>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</si>
  <si>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</si>
  <si>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</si>
  <si>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</si>
  <si>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</si>
  <si>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</si>
  <si>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</si>
  <si>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</si>
  <si>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</si>
  <si>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</si>
  <si>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</si>
  <si>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</si>
  <si>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</si>
  <si>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</si>
  <si>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</si>
  <si>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</si>
  <si>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</si>
  <si>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</si>
  <si>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</si>
  <si>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</si>
  <si>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</si>
  <si>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</si>
  <si>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</si>
  <si>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</si>
  <si>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</si>
  <si>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</si>
  <si>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</si>
  <si>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</si>
  <si>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</si>
  <si>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</si>
  <si>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</si>
  <si>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</si>
  <si>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</si>
  <si>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</si>
  <si>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</si>
  <si>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</si>
  <si>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</si>
  <si>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</si>
  <si>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</si>
  <si>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</si>
  <si>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</si>
  <si>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</si>
  <si>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</si>
  <si>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</si>
  <si>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</si>
  <si>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</si>
  <si>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</si>
  <si>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</si>
  <si>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</si>
  <si>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</si>
  <si>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</si>
  <si>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</si>
  <si>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</si>
  <si>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</si>
  <si>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</si>
  <si>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</si>
  <si>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</si>
  <si>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</si>
  <si>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</si>
  <si>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</si>
  <si>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</si>
  <si>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</si>
  <si>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</si>
  <si>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</si>
  <si>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</si>
  <si>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</si>
  <si>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</si>
  <si>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</si>
  <si>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</si>
  <si>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</si>
  <si>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</si>
  <si>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</si>
  <si>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</si>
  <si>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</si>
  <si>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</si>
  <si>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</si>
  <si>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</si>
  <si>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</si>
  <si>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</si>
  <si>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</si>
  <si>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</si>
  <si>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</si>
  <si>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</si>
  <si>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</si>
  <si>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</si>
  <si>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</si>
  <si>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</si>
  <si>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</si>
  <si>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</si>
  <si>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</si>
  <si>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</si>
  <si>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</si>
  <si>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</si>
  <si>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</si>
  <si>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</si>
  <si>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</si>
  <si>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</si>
  <si>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</si>
  <si>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</si>
  <si>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</si>
  <si>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</si>
  <si>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</si>
  <si>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</si>
  <si>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</si>
  <si>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</si>
  <si>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</si>
  <si>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</si>
  <si>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</si>
  <si>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</si>
  <si>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</si>
  <si>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</si>
  <si>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</si>
  <si>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</si>
  <si>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</si>
  <si>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</si>
  <si>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</si>
  <si>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</si>
  <si>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</si>
  <si>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</si>
  <si>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</si>
  <si>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</si>
  <si>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</si>
  <si>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</si>
  <si>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</si>
  <si>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</si>
  <si>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</si>
  <si>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</si>
  <si>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</si>
  <si>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</si>
  <si>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</si>
  <si>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</si>
  <si>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</si>
  <si>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</si>
  <si>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</si>
  <si>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</si>
  <si>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</si>
  <si>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</si>
  <si>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</si>
  <si>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</si>
  <si>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</si>
  <si>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</si>
  <si>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</si>
  <si>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</si>
  <si>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</si>
  <si>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</si>
  <si>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</si>
  <si>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</si>
  <si>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</si>
  <si>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</si>
  <si>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</si>
  <si>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</si>
  <si>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</si>
  <si>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</si>
  <si>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</si>
  <si>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</si>
  <si>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</si>
  <si>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</si>
  <si>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</si>
  <si>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</si>
  <si>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</si>
  <si>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</si>
  <si>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</si>
  <si>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</si>
  <si>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</si>
  <si>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</si>
  <si>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</si>
  <si>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</si>
  <si>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</si>
  <si>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</si>
  <si>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</si>
  <si>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</si>
  <si>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</si>
  <si>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</si>
  <si>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</si>
  <si>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</si>
  <si>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</si>
  <si>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</si>
  <si>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</si>
  <si>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</si>
  <si>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</si>
  <si>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</si>
  <si>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</si>
  <si>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</si>
  <si>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</si>
  <si>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</si>
  <si>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</si>
  <si>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</si>
  <si>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</si>
  <si>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</si>
  <si>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</si>
  <si>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</si>
  <si>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</si>
  <si>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</si>
  <si>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</si>
  <si>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</si>
  <si>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</si>
  <si>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</si>
  <si>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</si>
  <si>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</si>
  <si>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</si>
  <si>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</si>
  <si>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</si>
  <si>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</si>
  <si>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</si>
  <si>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</si>
  <si>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</si>
  <si>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</si>
  <si>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</si>
  <si>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</si>
  <si>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</si>
  <si>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</si>
  <si>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</si>
  <si>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</si>
  <si>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</si>
  <si>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</si>
  <si>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</si>
  <si>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</si>
  <si>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</si>
  <si>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</si>
  <si>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</si>
  <si>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</si>
  <si>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</si>
  <si>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</si>
  <si>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</si>
  <si>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</si>
  <si>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</si>
  <si>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</si>
  <si>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</si>
  <si>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</si>
  <si>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</si>
  <si>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</si>
  <si>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</si>
  <si>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</si>
  <si>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</si>
  <si>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</si>
  <si>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</si>
  <si>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</si>
  <si>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</si>
  <si>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</si>
  <si>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</si>
  <si>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</si>
  <si>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</si>
  <si>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</si>
  <si>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</si>
  <si>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</si>
  <si>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</si>
  <si>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</si>
  <si>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</si>
  <si>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</si>
  <si>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</si>
  <si>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</si>
  <si>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</si>
  <si>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</si>
  <si>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</si>
  <si>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</si>
  <si>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</si>
  <si>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</si>
  <si>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</si>
  <si>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</si>
  <si>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</si>
  <si>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</si>
  <si>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</si>
  <si>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</si>
  <si>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</si>
  <si>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</si>
  <si>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</si>
  <si>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</si>
  <si>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</si>
  <si>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</si>
  <si>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</si>
  <si>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</si>
  <si>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</si>
  <si>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</si>
  <si>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</si>
  <si>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</si>
  <si>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</si>
  <si>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</si>
  <si>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</si>
  <si>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</si>
  <si>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</si>
  <si>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</si>
  <si>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</si>
  <si>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</si>
  <si>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</si>
  <si>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</si>
  <si>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</si>
  <si>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</si>
  <si>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</si>
  <si>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</si>
  <si>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</si>
  <si>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</si>
  <si>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</si>
  <si>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</si>
  <si>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</si>
  <si>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</si>
  <si>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</si>
  <si>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</si>
  <si>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</si>
  <si>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</si>
  <si>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</si>
  <si>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</si>
  <si>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</si>
  <si>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</si>
  <si>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</si>
  <si>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</si>
  <si>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</si>
  <si>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</si>
  <si>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</si>
  <si>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</si>
  <si>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</si>
  <si>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</si>
  <si>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</si>
  <si>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</si>
  <si>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</si>
  <si>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</si>
  <si>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</si>
  <si>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</si>
  <si>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</si>
  <si>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</si>
  <si>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</si>
  <si>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</si>
  <si>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</si>
  <si>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</si>
  <si>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</si>
  <si>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</si>
  <si>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</si>
  <si>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</si>
  <si>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</si>
  <si>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</si>
  <si>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</si>
  <si>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</si>
  <si>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</si>
  <si>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</si>
  <si>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</si>
  <si>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</si>
  <si>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</si>
  <si>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</si>
  <si>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</si>
  <si>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</si>
  <si>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</si>
  <si>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</si>
  <si>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</si>
  <si>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</si>
  <si>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</si>
  <si>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</si>
  <si>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</si>
  <si>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</si>
  <si>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</si>
  <si>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</si>
  <si>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</si>
  <si>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</si>
  <si>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</si>
  <si>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</si>
  <si>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</si>
  <si>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</si>
  <si>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</si>
  <si>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</si>
  <si>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</si>
  <si>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</si>
  <si>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</si>
  <si>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</si>
  <si>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</si>
  <si>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</si>
  <si>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</si>
  <si>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</si>
  <si>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</si>
  <si>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</si>
  <si>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</si>
  <si>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</si>
  <si>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</si>
  <si>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</si>
  <si>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</si>
  <si>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</si>
  <si>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</si>
  <si>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</si>
  <si>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</si>
  <si>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</si>
  <si>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</si>
  <si>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</si>
  <si>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</si>
  <si>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</si>
  <si>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</si>
  <si>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</si>
  <si>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</si>
  <si>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</si>
  <si>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</si>
  <si>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</si>
  <si>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</si>
  <si>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</si>
  <si>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</si>
  <si>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</si>
  <si>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</si>
  <si>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</si>
  <si>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</si>
  <si>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</si>
  <si>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</si>
  <si>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</si>
  <si>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</si>
  <si>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</si>
  <si>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</si>
  <si>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</si>
  <si>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</si>
  <si>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</si>
  <si>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</si>
  <si>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</si>
  <si>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</si>
  <si>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</si>
  <si>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</si>
  <si>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</si>
  <si>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</si>
  <si>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</si>
  <si>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</si>
  <si>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</si>
  <si>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</si>
  <si>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</si>
  <si>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</si>
  <si>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</si>
  <si>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</si>
  <si>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</si>
  <si>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</si>
  <si>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</si>
  <si>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</si>
  <si>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</si>
  <si>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</si>
  <si>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</si>
  <si>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</si>
  <si>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</si>
  <si>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</si>
  <si>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</si>
  <si>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</si>
  <si>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</si>
  <si>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</si>
  <si>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</si>
  <si>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</si>
  <si>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</si>
  <si>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</si>
  <si>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</si>
  <si>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</si>
  <si>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</si>
  <si>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</si>
  <si>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</si>
  <si>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</si>
  <si>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</si>
  <si>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</si>
  <si>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</si>
  <si>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</si>
  <si>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</si>
  <si>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</si>
  <si>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</si>
  <si>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</si>
  <si>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</si>
  <si>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</si>
  <si>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</si>
  <si>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</si>
  <si>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</si>
  <si>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</si>
  <si>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</si>
  <si>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</si>
  <si>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</si>
  <si>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</si>
  <si>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</si>
  <si>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</si>
  <si>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</si>
  <si>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</si>
  <si>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</si>
  <si>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</si>
  <si>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</si>
  <si>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</si>
  <si>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</si>
  <si>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</si>
  <si>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</si>
  <si>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</si>
  <si>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</si>
  <si>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</si>
  <si>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</si>
  <si>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</si>
  <si>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</si>
  <si>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</si>
  <si>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</si>
  <si>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</si>
  <si>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</si>
  <si>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</si>
  <si>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</si>
  <si>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</si>
  <si>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</si>
  <si>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</si>
  <si>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</si>
  <si>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</si>
  <si>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</si>
  <si>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</si>
  <si>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</si>
  <si>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</si>
  <si>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</si>
  <si>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</si>
  <si>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</si>
  <si>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</si>
  <si>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</si>
  <si>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</si>
  <si>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</si>
  <si>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</si>
  <si>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</si>
  <si>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</si>
  <si>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</si>
  <si>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</si>
  <si>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</si>
  <si>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</si>
  <si>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</si>
  <si>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</si>
  <si>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</si>
  <si>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</si>
  <si>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</si>
  <si>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</si>
  <si>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</si>
  <si>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</si>
  <si>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</si>
  <si>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</si>
  <si>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</si>
  <si>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</si>
  <si>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</si>
  <si>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</si>
  <si>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</si>
  <si>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</si>
  <si>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</si>
  <si>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</si>
  <si>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</si>
  <si>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</si>
  <si>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</si>
  <si>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</si>
  <si>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</si>
  <si>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</si>
  <si>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</si>
  <si>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</si>
  <si>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</si>
  <si>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</si>
  <si>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</si>
  <si>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</si>
  <si>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</si>
  <si>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</si>
  <si>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</si>
  <si>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</si>
  <si>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</si>
  <si>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</si>
  <si>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</si>
  <si>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</si>
  <si>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</si>
  <si>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</si>
  <si>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</si>
  <si>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</si>
  <si>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</si>
  <si>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</si>
  <si>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</si>
  <si>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</si>
  <si>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</si>
  <si>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</si>
  <si>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</si>
  <si>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</si>
  <si>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</si>
  <si>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</si>
  <si>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</si>
  <si>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</si>
  <si>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</si>
  <si>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</si>
  <si>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</si>
  <si>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</si>
  <si>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</si>
  <si>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</si>
  <si>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</si>
  <si>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</si>
  <si>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</si>
  <si>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</si>
  <si>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</si>
  <si>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</si>
  <si>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</si>
  <si>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</si>
  <si>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</si>
  <si>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</si>
  <si>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</si>
  <si>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</si>
  <si>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</si>
  <si>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</si>
  <si>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</si>
  <si>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</si>
  <si>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</si>
  <si>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</si>
  <si>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</si>
  <si>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</si>
  <si>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</si>
  <si>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</si>
  <si>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</si>
  <si>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</si>
  <si>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</si>
  <si>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</si>
  <si>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</si>
  <si>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</si>
  <si>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</si>
  <si>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</si>
  <si>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</si>
  <si>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</si>
  <si>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</si>
  <si>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</si>
  <si>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</si>
  <si>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</si>
  <si>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</si>
  <si>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</si>
  <si>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</si>
  <si>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</si>
  <si>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</si>
  <si>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</si>
  <si>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</si>
  <si>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</si>
  <si>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</si>
  <si>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</si>
  <si>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</si>
  <si>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</si>
  <si>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</si>
  <si>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</si>
  <si>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</si>
  <si>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</si>
  <si>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</si>
  <si>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</si>
  <si>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</si>
  <si>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</si>
  <si>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</si>
  <si>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</si>
  <si>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</si>
  <si>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</si>
  <si>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</si>
  <si>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</si>
  <si>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</si>
  <si>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</si>
  <si>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</si>
  <si>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</si>
  <si>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</si>
  <si>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</si>
  <si>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</si>
  <si>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</si>
  <si>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</si>
  <si>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</si>
  <si>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</si>
  <si>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</si>
  <si>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</si>
  <si>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</si>
  <si>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</si>
  <si>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</si>
  <si>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</si>
  <si>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</si>
  <si>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</si>
  <si>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</si>
  <si>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</si>
  <si>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</si>
  <si>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</si>
  <si>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</si>
  <si>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</si>
  <si>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</si>
  <si>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</si>
  <si>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</si>
  <si>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</si>
  <si>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</si>
  <si>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</si>
  <si>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</si>
  <si>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</si>
  <si>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</si>
  <si>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</si>
  <si>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</si>
  <si>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</si>
  <si>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</si>
  <si>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</si>
  <si>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</si>
  <si>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</si>
  <si>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</si>
  <si>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</si>
  <si>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</si>
  <si>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</si>
  <si>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</si>
  <si>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</si>
  <si>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</si>
  <si>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</si>
  <si>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</si>
  <si>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</si>
  <si>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</si>
  <si>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</si>
  <si>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</si>
  <si>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</si>
  <si>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</si>
  <si>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</si>
  <si>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</si>
  <si>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</si>
  <si>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</si>
  <si>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</si>
  <si>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</si>
  <si>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</si>
  <si>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</si>
  <si>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</si>
  <si>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</si>
  <si>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</si>
  <si>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</si>
  <si>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</si>
  <si>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</si>
  <si>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</si>
  <si>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</si>
  <si>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</si>
  <si>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</si>
  <si>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</si>
  <si>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</si>
  <si>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</si>
  <si>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</si>
  <si>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</si>
  <si>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</si>
  <si>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</si>
  <si>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</si>
  <si>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</si>
  <si>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</si>
  <si>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</si>
  <si>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</si>
  <si>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</si>
  <si>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</si>
  <si>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</si>
  <si>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</si>
  <si>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</si>
  <si>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</si>
  <si>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</si>
  <si>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</si>
  <si>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</si>
  <si>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</si>
  <si>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</si>
  <si>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</si>
  <si>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</si>
  <si>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</si>
  <si>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</si>
  <si>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</si>
  <si>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</si>
  <si>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</si>
  <si>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</si>
  <si>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</si>
  <si>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</si>
  <si>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</si>
  <si>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</si>
  <si>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</si>
  <si>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</si>
  <si>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</si>
  <si>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</si>
  <si>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</si>
  <si>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</si>
  <si>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</si>
  <si>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</si>
  <si>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</si>
  <si>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</si>
  <si>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</si>
  <si>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</si>
  <si>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</si>
  <si>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</si>
  <si>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</si>
  <si>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</si>
  <si>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</si>
  <si>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</si>
  <si>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</si>
  <si>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</si>
  <si>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</si>
  <si>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</si>
  <si>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</si>
  <si>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</si>
  <si>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</si>
  <si>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</si>
  <si>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</si>
  <si>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</si>
  <si>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</si>
  <si>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</si>
  <si>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</si>
  <si>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</si>
  <si>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</si>
  <si>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</si>
  <si>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</si>
  <si>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</si>
  <si>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</si>
  <si>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</si>
  <si>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</si>
  <si>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</si>
  <si>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</si>
  <si>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</si>
  <si>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</si>
  <si>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</si>
  <si>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</si>
  <si>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</si>
  <si>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</si>
  <si>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</si>
  <si>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</si>
  <si>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</si>
  <si>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</si>
  <si>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</si>
  <si>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</si>
  <si>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</si>
  <si>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</si>
  <si>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</si>
  <si>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</si>
  <si>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</si>
  <si>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</si>
  <si>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</si>
  <si>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</si>
  <si>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</si>
  <si>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</si>
  <si>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</si>
  <si>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</si>
  <si>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</si>
  <si>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</si>
  <si>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</si>
  <si>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</si>
  <si>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</si>
  <si>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</si>
  <si>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</si>
  <si>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</si>
  <si>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</si>
  <si>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</si>
  <si>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</si>
  <si>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</si>
  <si>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</si>
  <si>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</si>
  <si>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</si>
  <si>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</si>
  <si>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</si>
  <si>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</si>
  <si>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</si>
  <si>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</si>
  <si>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</si>
  <si>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</si>
  <si>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</si>
  <si>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</si>
  <si>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</si>
  <si>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</si>
  <si>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</si>
  <si>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</si>
  <si>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</si>
  <si>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</si>
  <si>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</si>
  <si>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</si>
  <si>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</si>
  <si>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</si>
  <si>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</si>
  <si>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</si>
  <si>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</si>
  <si>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</si>
  <si>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</si>
  <si>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</si>
  <si>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</si>
  <si>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</si>
  <si>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</si>
  <si>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</si>
  <si>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</si>
  <si>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</si>
  <si>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</si>
  <si>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</si>
  <si>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</si>
  <si>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</si>
  <si>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</si>
  <si>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</si>
  <si>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</si>
  <si>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</si>
  <si>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</si>
  <si>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</si>
  <si>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</si>
  <si>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</si>
  <si>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</si>
  <si>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</si>
  <si>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</si>
  <si>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</si>
  <si>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</si>
  <si>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</si>
  <si>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</si>
  <si>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</si>
  <si>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</si>
  <si>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</si>
  <si>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</si>
  <si>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</si>
  <si>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</si>
  <si>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</si>
  <si>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</si>
  <si>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</si>
  <si>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</si>
  <si>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</si>
  <si>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</si>
  <si>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</si>
  <si>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</si>
  <si>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</si>
  <si>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</si>
  <si>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</si>
  <si>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</si>
  <si>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</si>
  <si>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</si>
  <si>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</si>
  <si>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</si>
  <si>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</si>
  <si>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</si>
  <si>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</si>
  <si>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</si>
  <si>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</si>
  <si>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</si>
  <si>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</si>
  <si>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</si>
  <si>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</si>
  <si>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</si>
  <si>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</si>
  <si>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</si>
  <si>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</si>
  <si>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</si>
  <si>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</si>
  <si>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</si>
  <si>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</si>
  <si>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</si>
  <si>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</si>
  <si>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</si>
  <si>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</si>
  <si>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</si>
  <si>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</si>
  <si>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</si>
  <si>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</si>
  <si>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</si>
  <si>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</si>
  <si>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</si>
  <si>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</si>
  <si>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</si>
  <si>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</si>
  <si>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</si>
  <si>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</si>
  <si>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</si>
  <si>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</si>
  <si>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</si>
  <si>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</si>
  <si>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</si>
  <si>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</si>
  <si>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</si>
  <si>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</si>
  <si>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</si>
  <si>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</si>
  <si>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</si>
  <si>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</si>
  <si>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</si>
  <si>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</si>
  <si>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</si>
  <si>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</si>
  <si>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</si>
  <si>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</si>
  <si>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</si>
  <si>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</si>
  <si>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</si>
  <si>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</si>
  <si>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</si>
  <si>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</si>
  <si>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</si>
  <si>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</si>
  <si>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</si>
  <si>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</si>
  <si>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</si>
  <si>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</si>
  <si>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</si>
  <si>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</si>
  <si>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</si>
  <si>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</si>
  <si>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</si>
  <si>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</si>
  <si>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</si>
  <si>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</si>
  <si>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</si>
  <si>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</si>
  <si>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</si>
  <si>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</si>
  <si>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</si>
  <si>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</si>
  <si>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</si>
  <si>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</si>
  <si>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</si>
  <si>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</si>
  <si>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</si>
  <si>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</si>
  <si>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</si>
  <si>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</si>
  <si>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</si>
  <si>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</si>
  <si>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</si>
  <si>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</si>
  <si>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</si>
  <si>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</si>
  <si>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</si>
  <si>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</si>
  <si>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</si>
  <si>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</si>
  <si>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</si>
  <si>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</si>
  <si>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</si>
  <si>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</si>
  <si>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</si>
  <si>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</si>
  <si>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</si>
  <si>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</si>
  <si>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</si>
  <si>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</si>
  <si>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</si>
  <si>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</si>
  <si>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</si>
  <si>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</si>
  <si>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</si>
  <si>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</si>
  <si>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</si>
  <si>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</si>
  <si>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</si>
  <si>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</si>
  <si>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</si>
  <si>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</si>
  <si>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</si>
  <si>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</si>
  <si>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</si>
  <si>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</si>
  <si>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</si>
  <si>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</si>
  <si>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</si>
  <si>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</si>
  <si>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</si>
  <si>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</si>
  <si>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</si>
  <si>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</si>
  <si>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</si>
  <si>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</si>
  <si>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</si>
  <si>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</si>
  <si>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</si>
  <si>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</si>
  <si>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</si>
  <si>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</si>
  <si>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</si>
  <si>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</si>
  <si>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</si>
  <si>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</si>
  <si>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</si>
  <si>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</si>
  <si>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</si>
  <si>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</si>
  <si>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</si>
  <si>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</si>
  <si>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</si>
  <si>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</si>
  <si>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</si>
  <si>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</si>
  <si>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</si>
  <si>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</si>
  <si>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</si>
  <si>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</si>
  <si>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</si>
  <si>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</si>
  <si>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</si>
  <si>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</si>
  <si>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</si>
  <si>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</si>
  <si>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</si>
  <si>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</si>
  <si>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</si>
  <si>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</si>
  <si>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</si>
  <si>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</si>
  <si>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</si>
  <si>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</si>
  <si>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</si>
  <si>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</si>
  <si>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</si>
  <si>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</si>
  <si>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</si>
  <si>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</si>
  <si>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</si>
  <si>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</si>
  <si>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</si>
  <si>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</si>
  <si>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</si>
  <si>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</si>
  <si>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</si>
  <si>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</si>
  <si>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</si>
  <si>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</si>
  <si>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</si>
  <si>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</si>
  <si>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</si>
  <si>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</si>
  <si>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</si>
  <si>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</si>
  <si>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</si>
  <si>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</si>
  <si>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</si>
  <si>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</si>
  <si>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</si>
  <si>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</si>
  <si>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</si>
  <si>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</si>
  <si>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</si>
  <si>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</si>
  <si>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</si>
  <si>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</si>
  <si>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</si>
  <si>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</si>
  <si>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</si>
  <si>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</si>
  <si>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</si>
  <si>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</si>
  <si>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</si>
  <si>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</si>
  <si>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</si>
  <si>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</si>
  <si>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</si>
  <si>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</si>
  <si>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</si>
  <si>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</si>
  <si>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</si>
  <si>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</si>
  <si>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</si>
  <si>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</si>
  <si>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</si>
  <si>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</si>
  <si>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</si>
  <si>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</si>
  <si>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</si>
  <si>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</si>
  <si>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</si>
  <si>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</si>
  <si>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</si>
  <si>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</si>
  <si>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</si>
  <si>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</si>
  <si>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</si>
  <si>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</si>
  <si>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</si>
  <si>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</si>
  <si>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</si>
  <si>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</si>
  <si>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</si>
  <si>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</si>
  <si>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</si>
  <si>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</si>
  <si>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</si>
  <si>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</si>
  <si>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</si>
  <si>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</si>
  <si>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</si>
  <si>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</si>
  <si>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</si>
  <si>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</si>
  <si>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</si>
  <si>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</si>
  <si>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</si>
  <si>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</si>
  <si>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</si>
  <si>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</si>
  <si>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</si>
  <si>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</si>
  <si>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</si>
  <si>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</si>
  <si>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</si>
  <si>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</si>
  <si>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</si>
  <si>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</si>
  <si>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</si>
  <si>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</si>
  <si>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</si>
  <si>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</si>
  <si>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</si>
  <si>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</si>
  <si>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</si>
  <si>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</si>
  <si>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</si>
  <si>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</si>
  <si>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</si>
  <si>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</si>
  <si>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</si>
  <si>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</si>
  <si>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</si>
  <si>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</si>
  <si>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</si>
  <si>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</si>
  <si>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</si>
  <si>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</si>
  <si>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</si>
  <si>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</si>
  <si>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</si>
  <si>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</si>
  <si>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</si>
  <si>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</si>
  <si>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</si>
  <si>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</si>
  <si>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</si>
  <si>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</si>
  <si>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</si>
  <si>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</si>
  <si>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</si>
  <si>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</si>
  <si>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</si>
  <si>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</si>
  <si>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</si>
  <si>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</si>
  <si>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</si>
  <si>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</si>
  <si>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</si>
  <si>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</si>
  <si>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</si>
  <si>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</si>
  <si>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</si>
  <si>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</si>
  <si>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</si>
  <si>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</si>
  <si>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</si>
  <si>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</si>
  <si>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</si>
  <si>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</si>
  <si>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</si>
  <si>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</si>
  <si>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</si>
  <si>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</si>
  <si>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</si>
  <si>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</si>
  <si>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</si>
  <si>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</si>
  <si>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</si>
  <si>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</si>
  <si>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</si>
  <si>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</si>
  <si>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</si>
  <si>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</si>
  <si>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</si>
  <si>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</si>
  <si>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</si>
  <si>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</si>
  <si>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</si>
  <si>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</si>
  <si>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</si>
  <si>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</si>
  <si>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</si>
  <si>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</si>
  <si>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</si>
  <si>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</si>
  <si>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</si>
  <si>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</si>
  <si>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</si>
  <si>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</si>
  <si>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</si>
  <si>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</si>
  <si>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</si>
  <si>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</si>
  <si>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</si>
  <si>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</si>
  <si>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</si>
  <si>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</si>
  <si>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</si>
  <si>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</si>
  <si>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</si>
  <si>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</si>
  <si>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</si>
  <si>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</si>
  <si>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</si>
  <si>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</si>
  <si>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</si>
  <si>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</si>
  <si>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</si>
  <si>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</si>
  <si>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</si>
  <si>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</si>
  <si>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</si>
  <si>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</si>
  <si>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</si>
  <si>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</si>
  <si>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</si>
  <si>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</si>
  <si>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</si>
  <si>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</si>
  <si>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</si>
  <si>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</si>
  <si>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</si>
  <si>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</si>
  <si>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</si>
  <si>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</si>
  <si>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</si>
  <si>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</si>
  <si>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</si>
  <si>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</si>
  <si>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</si>
  <si>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</si>
  <si>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</si>
  <si>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</si>
  <si>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</si>
  <si>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</si>
  <si>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</si>
  <si>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</si>
  <si>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</si>
  <si>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</si>
  <si>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</si>
  <si>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</si>
  <si>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</si>
  <si>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</si>
  <si>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</si>
  <si>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</si>
  <si>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</si>
  <si>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</si>
  <si>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</si>
  <si>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</si>
  <si>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</si>
  <si>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</si>
  <si>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</si>
  <si>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</si>
  <si>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</si>
  <si>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</si>
  <si>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</si>
  <si>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</si>
  <si>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</si>
  <si>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</si>
  <si>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</si>
  <si>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</si>
  <si>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</si>
  <si>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</si>
  <si>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</si>
  <si>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</si>
  <si>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</si>
  <si>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</si>
  <si>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</si>
  <si>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</si>
  <si>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</si>
  <si>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</si>
  <si>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</si>
  <si>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</si>
  <si>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</si>
  <si>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</si>
  <si>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</si>
  <si>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</si>
  <si>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</si>
  <si>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</si>
  <si>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</si>
  <si>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</si>
  <si>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</si>
  <si>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</si>
  <si>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</si>
  <si>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</si>
  <si>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</si>
  <si>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</si>
  <si>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</si>
  <si>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</si>
  <si>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</si>
  <si>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</si>
  <si>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</si>
  <si>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</si>
  <si>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</si>
  <si>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</si>
  <si>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</si>
  <si>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</si>
  <si>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</si>
  <si>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</si>
  <si>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</si>
  <si>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</si>
  <si>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</si>
  <si>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</si>
  <si>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</si>
  <si>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</si>
  <si>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</si>
  <si>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</si>
  <si>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</si>
  <si>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</si>
  <si>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</si>
  <si>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</si>
  <si>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</si>
  <si>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</si>
  <si>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</si>
  <si>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</si>
  <si>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</si>
  <si>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</si>
  <si>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</si>
  <si>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</si>
  <si>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</si>
  <si>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</si>
  <si>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</si>
  <si>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</si>
  <si>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</si>
  <si>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</si>
  <si>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</si>
  <si>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</si>
  <si>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</si>
  <si>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</si>
  <si>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</si>
  <si>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</si>
  <si>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</si>
  <si>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</si>
  <si>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</si>
  <si>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</si>
  <si>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</si>
  <si>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</si>
  <si>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</si>
  <si>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</si>
  <si>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</si>
  <si>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</si>
  <si>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</si>
  <si>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</si>
  <si>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</si>
  <si>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</si>
  <si>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</si>
  <si>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</si>
  <si>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</si>
  <si>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</si>
  <si>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</si>
  <si>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</si>
  <si>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</si>
  <si>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</si>
  <si>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</si>
  <si>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</si>
  <si>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</si>
  <si>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</si>
  <si>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</si>
  <si>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</si>
  <si>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</si>
  <si>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</si>
  <si>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</si>
  <si>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</si>
  <si>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</si>
  <si>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</si>
  <si>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</si>
  <si>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</si>
  <si>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</si>
  <si>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</si>
  <si>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</si>
  <si>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</si>
  <si>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</si>
  <si>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</si>
  <si>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</si>
  <si>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</si>
  <si>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</si>
  <si>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</si>
  <si>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</si>
  <si>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</si>
  <si>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</si>
  <si>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</si>
  <si>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</si>
  <si>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</si>
  <si>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</si>
  <si>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</si>
  <si>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</si>
  <si>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</si>
  <si>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</si>
  <si>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</si>
  <si>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</si>
  <si>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</si>
  <si>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</si>
  <si>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</si>
  <si>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</si>
  <si>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</si>
  <si>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</si>
  <si>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</si>
  <si>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</si>
  <si>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</si>
  <si>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</si>
  <si>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</si>
  <si>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</si>
  <si>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</si>
  <si>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</si>
  <si>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</si>
  <si>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</si>
  <si>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</si>
  <si>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</si>
  <si>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</si>
  <si>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</si>
  <si>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</si>
  <si>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</si>
  <si>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</si>
  <si>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</si>
  <si>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</si>
  <si>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</si>
  <si>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</si>
  <si>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</si>
  <si>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</si>
  <si>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</si>
  <si>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</si>
  <si>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</si>
  <si>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</si>
  <si>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</si>
  <si>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</si>
  <si>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</si>
  <si>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</si>
  <si>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</si>
  <si>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</si>
  <si>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</si>
  <si>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</si>
  <si>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</si>
  <si>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</si>
  <si>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</si>
  <si>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</si>
  <si>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</si>
  <si>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</si>
  <si>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</si>
  <si>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</si>
  <si>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</si>
  <si>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</si>
  <si>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</si>
  <si>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</si>
  <si>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</si>
  <si>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</si>
  <si>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</si>
  <si>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</si>
  <si>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</si>
  <si>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</si>
  <si>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</si>
  <si>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</si>
  <si>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</si>
  <si>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</si>
  <si>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</si>
  <si>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</si>
  <si>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</si>
  <si>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</si>
  <si>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</si>
  <si>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</si>
  <si>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</si>
  <si>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</si>
  <si>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</si>
  <si>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</si>
  <si>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</si>
  <si>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</si>
  <si>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</si>
  <si>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</si>
  <si>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</si>
  <si>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</si>
  <si>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</si>
  <si>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</si>
  <si>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</si>
  <si>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</si>
  <si>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</si>
  <si>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</si>
  <si>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</si>
  <si>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</si>
  <si>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</si>
  <si>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</si>
  <si>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</si>
  <si>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</si>
  <si>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</si>
  <si>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</si>
  <si>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</si>
  <si>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</si>
  <si>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</si>
  <si>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</si>
  <si>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</si>
  <si>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</si>
  <si>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</si>
  <si>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</si>
  <si>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</si>
  <si>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</si>
  <si>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</si>
  <si>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</si>
  <si>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</si>
  <si>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</si>
  <si>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</si>
  <si>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</si>
  <si>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</si>
  <si>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</si>
  <si>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</si>
  <si>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</si>
  <si>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</si>
  <si>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</si>
  <si>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</si>
  <si>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</si>
  <si>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</si>
  <si>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</si>
  <si>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</si>
  <si>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</si>
  <si>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</si>
  <si>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</si>
  <si>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</si>
  <si>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</si>
  <si>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</si>
  <si>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</si>
  <si>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</si>
  <si>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</si>
  <si>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</si>
  <si>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</si>
  <si>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</si>
  <si>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</si>
  <si>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</si>
  <si>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</si>
  <si>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</si>
  <si>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</si>
  <si>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</si>
  <si>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</si>
  <si>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</si>
  <si>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</si>
  <si>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</si>
  <si>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</si>
  <si>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</si>
  <si>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</si>
  <si>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</si>
  <si>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</si>
  <si>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</si>
  <si>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</si>
  <si>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</si>
  <si>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</si>
  <si>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</si>
  <si>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</si>
  <si>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</si>
  <si>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</si>
  <si>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</si>
  <si>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</si>
  <si>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</si>
  <si>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</si>
  <si>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</si>
  <si>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</si>
  <si>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</si>
  <si>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</si>
  <si>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</si>
  <si>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</si>
  <si>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</si>
  <si>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</si>
  <si>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</si>
  <si>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</si>
  <si>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</si>
  <si>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</si>
  <si>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</si>
  <si>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</si>
  <si>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</si>
  <si>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</si>
  <si>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</si>
  <si>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</si>
  <si>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</si>
  <si>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</si>
  <si>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</si>
  <si>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</si>
  <si>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</si>
  <si>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</si>
  <si>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</si>
  <si>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</si>
  <si>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</si>
  <si>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</si>
  <si>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</si>
  <si>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</si>
  <si>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</si>
  <si>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</si>
  <si>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</si>
  <si>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</si>
  <si>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</si>
  <si>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</si>
  <si>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</si>
  <si>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</si>
  <si>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</si>
  <si>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</si>
  <si>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</si>
  <si>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</si>
  <si>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</si>
  <si>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</si>
  <si>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</si>
  <si>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</si>
  <si>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</si>
  <si>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</si>
  <si>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</si>
  <si>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</si>
  <si>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</si>
  <si>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</si>
  <si>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</si>
  <si>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</si>
  <si>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</si>
  <si>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</si>
  <si>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</si>
  <si>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</si>
  <si>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</si>
  <si>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</si>
  <si>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</si>
  <si>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</si>
  <si>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</si>
  <si>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</si>
  <si>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</si>
  <si>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</si>
  <si>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</si>
  <si>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</si>
  <si>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</si>
  <si>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</si>
  <si>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</si>
  <si>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</si>
  <si>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</si>
  <si>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</si>
  <si>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</si>
  <si>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</si>
  <si>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</si>
  <si>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</si>
  <si>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</si>
  <si>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</si>
  <si>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</si>
  <si>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</si>
  <si>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</si>
  <si>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</si>
  <si>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</si>
  <si>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</si>
  <si>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</si>
  <si>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</si>
  <si>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</si>
  <si>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</si>
  <si>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</si>
  <si>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</si>
  <si>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</si>
  <si>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</si>
  <si>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</si>
  <si>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</si>
  <si>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</si>
  <si>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</si>
  <si>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</si>
  <si>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</si>
  <si>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</si>
  <si>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</si>
  <si>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</si>
  <si>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</si>
  <si>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</si>
  <si>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</si>
  <si>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</si>
  <si>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</si>
  <si>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</si>
  <si>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</si>
  <si>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</si>
  <si>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</si>
  <si>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</si>
  <si>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</si>
  <si>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</si>
  <si>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</si>
  <si>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</si>
  <si>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</si>
  <si>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</si>
  <si>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</si>
  <si>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</si>
  <si>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</si>
  <si>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</si>
  <si>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</si>
  <si>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</si>
  <si>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</si>
  <si>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</si>
  <si>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</si>
  <si>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</si>
  <si>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</si>
  <si>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</si>
  <si>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</si>
  <si>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</si>
  <si>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</si>
  <si>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</si>
  <si>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</si>
  <si>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</si>
  <si>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</si>
  <si>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</si>
  <si>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</si>
  <si>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</si>
  <si>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</si>
  <si>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</si>
  <si>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</si>
  <si>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</si>
  <si>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</si>
  <si>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</si>
  <si>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</si>
  <si>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</si>
  <si>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</si>
  <si>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</si>
  <si>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</si>
  <si>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</si>
  <si>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</si>
  <si>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</si>
  <si>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</si>
  <si>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</si>
  <si>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</si>
  <si>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</si>
  <si>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</si>
  <si>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</si>
  <si>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</si>
  <si>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</si>
  <si>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</si>
  <si>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</si>
  <si>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</si>
  <si>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</si>
  <si>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</si>
  <si>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</si>
  <si>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</si>
  <si>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</si>
  <si>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</si>
  <si>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</si>
  <si>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</si>
  <si>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</si>
  <si>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</si>
  <si>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</si>
  <si>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</si>
  <si>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</si>
  <si>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</si>
  <si>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</si>
  <si>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</si>
  <si>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</si>
  <si>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</si>
  <si>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</si>
  <si>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</si>
  <si>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</si>
  <si>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</si>
  <si>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</si>
  <si>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</si>
  <si>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</si>
  <si>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</si>
  <si>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</si>
  <si>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</si>
  <si>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</si>
  <si>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</si>
  <si>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</si>
  <si>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</si>
  <si>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</si>
  <si>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</si>
  <si>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</si>
  <si>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</si>
  <si>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</si>
  <si>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</si>
  <si>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</si>
  <si>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</si>
  <si>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</si>
  <si>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</si>
  <si>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</si>
  <si>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</si>
  <si>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</si>
  <si>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</si>
  <si>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</si>
  <si>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</si>
  <si>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</si>
  <si>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</si>
  <si>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</si>
  <si>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</si>
  <si>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</si>
  <si>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</si>
  <si>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</si>
  <si>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</si>
  <si>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</si>
  <si>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</si>
  <si>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</si>
  <si>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</si>
  <si>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</si>
  <si>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</si>
  <si>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</si>
  <si>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</si>
  <si>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</si>
  <si>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</si>
  <si>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</si>
  <si>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</si>
  <si>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</si>
  <si>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</si>
  <si>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</si>
  <si>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</si>
  <si>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</si>
  <si>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</si>
  <si>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</si>
  <si>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</si>
  <si>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</si>
  <si>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</si>
  <si>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</si>
  <si>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</si>
  <si>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</si>
  <si>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</si>
  <si>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</si>
  <si>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</si>
  <si>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</si>
  <si>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</si>
  <si>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</si>
  <si>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</si>
  <si>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</si>
  <si>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</si>
  <si>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</si>
  <si>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</si>
  <si>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</si>
  <si>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</si>
  <si>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</si>
  <si>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</si>
  <si>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</si>
  <si>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</si>
  <si>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</si>
  <si>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</si>
  <si>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</si>
  <si>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</si>
  <si>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</si>
  <si>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</si>
  <si>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</si>
  <si>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</si>
  <si>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</si>
  <si>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</si>
  <si>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</si>
  <si>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</si>
  <si>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</si>
  <si>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</si>
  <si>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</si>
  <si>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</si>
  <si>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</si>
  <si>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</si>
  <si>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</si>
  <si>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</si>
  <si>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</si>
  <si>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</si>
  <si>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</si>
  <si>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</si>
  <si>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</si>
  <si>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</si>
  <si>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</si>
  <si>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</si>
  <si>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</si>
  <si>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</si>
  <si>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</si>
  <si>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</si>
  <si>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</si>
  <si>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</si>
  <si>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</si>
  <si>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</si>
  <si>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</si>
  <si>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</si>
  <si>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</si>
  <si>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</si>
  <si>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</si>
  <si>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</si>
  <si>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</si>
  <si>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</si>
  <si>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</si>
  <si>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</si>
  <si>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</si>
  <si>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</si>
  <si>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</si>
  <si>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</si>
  <si>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</si>
  <si>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</si>
  <si>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</si>
  <si>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</si>
  <si>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</si>
  <si>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</si>
  <si>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</si>
  <si>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</si>
  <si>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</si>
  <si>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</si>
  <si>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</si>
  <si>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</si>
  <si>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</si>
  <si>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</si>
  <si>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</si>
  <si>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</si>
  <si>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</si>
  <si>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</si>
  <si>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</si>
  <si>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</si>
  <si>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</si>
  <si>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</si>
  <si>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</si>
  <si>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</si>
  <si>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</si>
  <si>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</si>
  <si>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</si>
  <si>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</si>
  <si>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</si>
  <si>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</si>
  <si>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</si>
  <si>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</si>
  <si>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</si>
  <si>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</si>
  <si>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</si>
  <si>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</si>
  <si>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</si>
  <si>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</si>
  <si>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</si>
  <si>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</si>
  <si>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</si>
  <si>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</si>
  <si>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</si>
  <si>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</si>
  <si>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</si>
  <si>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</si>
  <si>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</si>
  <si>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</si>
  <si>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</si>
  <si>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</si>
  <si>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</si>
  <si>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</si>
  <si>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</si>
  <si>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</si>
  <si>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</si>
  <si>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</si>
  <si>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</si>
  <si>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</si>
  <si>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</si>
  <si>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</si>
  <si>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</si>
  <si>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</si>
  <si>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</si>
  <si>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</si>
  <si>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</si>
  <si>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</si>
  <si>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</si>
  <si>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</si>
  <si>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</si>
  <si>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</si>
  <si>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</si>
  <si>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</si>
  <si>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</si>
  <si>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</si>
  <si>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</si>
  <si>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</si>
  <si>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</si>
  <si>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</si>
  <si>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</si>
  <si>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</si>
  <si>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</si>
  <si>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</si>
  <si>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</si>
  <si>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</si>
  <si>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</si>
  <si>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</si>
  <si>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</si>
  <si>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</si>
  <si>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</si>
  <si>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</si>
  <si>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</si>
  <si>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</si>
  <si>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</si>
  <si>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</si>
  <si>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</si>
  <si>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</si>
  <si>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</si>
  <si>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</si>
  <si>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</si>
  <si>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</si>
  <si>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</si>
  <si>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</si>
  <si>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</si>
  <si>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</si>
  <si>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</si>
  <si>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</si>
  <si>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</si>
  <si>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</si>
  <si>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</si>
  <si>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</si>
  <si>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</si>
  <si>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</si>
  <si>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</si>
  <si>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</si>
  <si>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</si>
  <si>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</si>
  <si>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</si>
  <si>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</si>
  <si>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</si>
  <si>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</si>
  <si>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</si>
  <si>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</si>
  <si>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</si>
  <si>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</si>
  <si>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</si>
  <si>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</si>
  <si>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</si>
  <si>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</si>
  <si>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</si>
  <si>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</si>
  <si>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</si>
  <si>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</si>
  <si>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</si>
  <si>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</si>
  <si>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</si>
  <si>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</si>
  <si>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</si>
  <si>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</si>
  <si>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</si>
  <si>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</si>
  <si>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</si>
  <si>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</si>
  <si>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</si>
  <si>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</si>
  <si>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</si>
  <si>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</si>
  <si>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</si>
  <si>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</si>
  <si>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</si>
  <si>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</si>
  <si>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</si>
  <si>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</si>
  <si>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</si>
  <si>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</si>
  <si>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</si>
  <si>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</si>
  <si>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</si>
  <si>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</si>
  <si>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</si>
  <si>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</si>
  <si>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</si>
  <si>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</si>
  <si>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</si>
  <si>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</si>
  <si>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</si>
  <si>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</si>
  <si>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</si>
  <si>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</si>
  <si>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</si>
  <si>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</si>
  <si>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</si>
  <si>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</si>
  <si>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</si>
  <si>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</si>
  <si>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</si>
  <si>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</si>
  <si>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</si>
  <si>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</si>
  <si>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</si>
  <si>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</si>
  <si>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</si>
  <si>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</si>
  <si>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</si>
  <si>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</si>
  <si>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</si>
  <si>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</si>
  <si>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</si>
  <si>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</si>
  <si>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</si>
  <si>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</si>
  <si>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</si>
  <si>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</si>
  <si>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</si>
  <si>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</si>
  <si>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</si>
  <si>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</si>
  <si>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</si>
  <si>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</si>
  <si>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</si>
  <si>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</si>
  <si>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</si>
  <si>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</si>
  <si>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</si>
  <si>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</si>
  <si>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</si>
  <si>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</si>
  <si>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</si>
  <si>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</si>
  <si>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</si>
  <si>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</si>
  <si>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</si>
  <si>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</si>
  <si>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</si>
  <si>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</si>
  <si>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</si>
  <si>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</si>
  <si>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</si>
  <si>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</si>
  <si>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</si>
  <si>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</si>
  <si>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</si>
  <si>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</si>
  <si>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</si>
  <si>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</si>
  <si>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</si>
  <si>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</si>
  <si>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</si>
  <si>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</si>
  <si>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</si>
  <si>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</si>
  <si>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</si>
  <si>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</si>
  <si>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</si>
  <si>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</si>
  <si>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</si>
  <si>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</si>
  <si>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</si>
  <si>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</si>
  <si>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</si>
  <si>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</si>
  <si>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</si>
  <si>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</si>
  <si>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</si>
  <si>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</si>
  <si>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</si>
  <si>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</si>
  <si>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</si>
  <si>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</si>
  <si>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</si>
  <si>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</si>
  <si>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</si>
  <si>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</si>
  <si>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</si>
  <si>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</si>
  <si>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</si>
  <si>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</si>
  <si>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</si>
  <si>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</si>
  <si>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</si>
  <si>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</si>
  <si>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</si>
  <si>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</si>
  <si>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</si>
  <si>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</si>
  <si>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</si>
  <si>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</si>
  <si>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</si>
  <si>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</si>
  <si>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</si>
  <si>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</si>
  <si>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</si>
  <si>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</si>
  <si>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</si>
  <si>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</si>
  <si>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</si>
  <si>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</si>
  <si>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</si>
  <si>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</si>
  <si>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</si>
  <si>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</si>
  <si>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</si>
  <si>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</si>
  <si>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</si>
  <si>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</si>
  <si>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</si>
  <si>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</si>
  <si>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</si>
  <si>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</si>
  <si>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</si>
  <si>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</si>
  <si>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</si>
  <si>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</si>
  <si>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</si>
  <si>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</si>
  <si>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</si>
  <si>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</si>
  <si>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</si>
  <si>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</si>
  <si>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</si>
  <si>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</si>
  <si>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</si>
  <si>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</si>
  <si>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</si>
  <si>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</si>
  <si>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</si>
  <si>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</si>
  <si>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</si>
  <si>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</si>
  <si>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</si>
  <si>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</si>
  <si>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</si>
  <si>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</si>
  <si>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</si>
  <si>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</si>
  <si>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</si>
  <si>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</si>
  <si>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</si>
  <si>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</si>
  <si>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</si>
  <si>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</si>
  <si>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</si>
  <si>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</si>
  <si>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</si>
  <si>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</si>
  <si>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</si>
  <si>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</si>
  <si>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</si>
  <si>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</si>
  <si>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</si>
  <si>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</si>
  <si>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</si>
  <si>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</si>
  <si>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</si>
  <si>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</si>
  <si>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</si>
  <si>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</si>
  <si>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</si>
  <si>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</si>
  <si>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</si>
  <si>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</si>
  <si>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</si>
  <si>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</si>
  <si>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</si>
  <si>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</si>
  <si>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</si>
  <si>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</si>
  <si>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</si>
  <si>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</si>
  <si>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</si>
  <si>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</si>
  <si>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</si>
  <si>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</si>
  <si>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</si>
  <si>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</si>
  <si>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</si>
  <si>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</si>
  <si>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</si>
  <si>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</si>
  <si>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</si>
  <si>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</si>
  <si>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</si>
  <si>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</si>
  <si>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</si>
  <si>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</si>
  <si>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</si>
  <si>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</si>
  <si>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</si>
  <si>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</si>
  <si>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</si>
  <si>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</si>
  <si>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</si>
  <si>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</si>
  <si>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</si>
  <si>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</si>
  <si>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</si>
  <si>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</si>
  <si>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</si>
  <si>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</si>
  <si>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</si>
  <si>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</si>
  <si>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</si>
  <si>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</si>
  <si>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</si>
  <si>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</si>
  <si>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</si>
  <si>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</si>
  <si>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</si>
  <si>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</si>
  <si>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</si>
  <si>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</si>
  <si>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</si>
  <si>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</si>
  <si>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</si>
  <si>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</si>
  <si>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</si>
  <si>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</si>
  <si>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</si>
  <si>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</si>
  <si>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</si>
  <si>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</si>
  <si>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</si>
  <si>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</si>
  <si>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</si>
  <si>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</si>
  <si>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</si>
  <si>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</si>
  <si>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</si>
  <si>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</si>
  <si>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</si>
  <si>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</si>
  <si>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</si>
  <si>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</si>
  <si>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</si>
  <si>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</si>
  <si>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</si>
  <si>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</si>
  <si>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</si>
  <si>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</si>
  <si>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</si>
  <si>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</si>
  <si>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</si>
  <si>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</si>
  <si>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</si>
  <si>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</si>
  <si>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</si>
  <si>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</si>
  <si>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</si>
  <si>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</si>
  <si>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</si>
  <si>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</si>
  <si>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</si>
  <si>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</si>
  <si>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</si>
  <si>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</si>
  <si>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</si>
  <si>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</si>
  <si>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</si>
  <si>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</si>
  <si>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</si>
  <si>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</si>
  <si>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</si>
  <si>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</si>
  <si>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</si>
  <si>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</si>
  <si>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</si>
  <si>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</si>
  <si>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</si>
  <si>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</si>
  <si>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</si>
  <si>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</si>
  <si>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</si>
  <si>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</si>
  <si>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</si>
  <si>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</si>
  <si>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</si>
  <si>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</si>
  <si>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</si>
  <si>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</si>
  <si>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</si>
  <si>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</si>
  <si>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</si>
  <si>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</si>
  <si>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</si>
  <si>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</si>
  <si>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</si>
  <si>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</si>
  <si>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</si>
  <si>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</si>
  <si>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</si>
  <si>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</si>
  <si>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</si>
  <si>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</si>
  <si>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</si>
  <si>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</si>
  <si>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</si>
  <si>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</si>
  <si>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</si>
  <si>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</si>
  <si>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</si>
  <si>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</si>
  <si>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</si>
  <si>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</si>
  <si>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</si>
  <si>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</si>
  <si>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</si>
  <si>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</si>
  <si>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</si>
  <si>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</si>
  <si>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</si>
  <si>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</si>
  <si>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</si>
  <si>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</si>
  <si>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</si>
  <si>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</si>
  <si>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</si>
  <si>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</si>
  <si>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</si>
  <si>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</si>
  <si>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</si>
  <si>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</si>
  <si>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</si>
  <si>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</si>
  <si>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</si>
  <si>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</si>
  <si>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</si>
  <si>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</si>
  <si>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</si>
  <si>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</si>
  <si>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</si>
  <si>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</si>
  <si>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</si>
  <si>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</si>
  <si>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</si>
  <si>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</si>
  <si>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</si>
  <si>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</si>
  <si>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</si>
  <si>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</si>
  <si>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</si>
  <si>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</si>
  <si>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</si>
  <si>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</si>
  <si>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</si>
  <si>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</si>
  <si>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</si>
  <si>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</si>
  <si>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</si>
  <si>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</si>
  <si>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</si>
  <si>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</si>
  <si>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</si>
  <si>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</si>
  <si>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</si>
  <si>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</si>
  <si>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</si>
  <si>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</si>
  <si>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</si>
  <si>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</si>
  <si>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</si>
  <si>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</si>
  <si>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</si>
  <si>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</si>
  <si>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</si>
  <si>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</si>
  <si>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</si>
  <si>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</si>
  <si>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</si>
  <si>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</si>
  <si>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</si>
  <si>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</si>
  <si>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</si>
  <si>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</si>
  <si>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</si>
  <si>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</si>
  <si>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</si>
  <si>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</si>
  <si>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</si>
  <si>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</si>
  <si>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</si>
  <si>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</si>
  <si>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</si>
  <si>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</si>
  <si>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</si>
  <si>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</si>
  <si>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</si>
  <si>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</si>
  <si>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</si>
  <si>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</si>
  <si>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</si>
  <si>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</si>
  <si>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</si>
  <si>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</si>
  <si>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</si>
  <si>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</si>
  <si>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</si>
  <si>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</si>
  <si>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</si>
  <si>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</si>
  <si>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</si>
  <si>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</si>
  <si>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</si>
  <si>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</si>
  <si>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</si>
  <si>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</si>
  <si>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</si>
  <si>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</si>
  <si>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</si>
  <si>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</si>
  <si>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</si>
  <si>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</si>
  <si>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</si>
  <si>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</si>
  <si>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</si>
  <si>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</si>
  <si>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</si>
  <si>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</si>
  <si>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</si>
  <si>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</si>
  <si>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</si>
  <si>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</si>
  <si>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</si>
  <si>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</si>
  <si>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</si>
  <si>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</si>
  <si>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</si>
  <si>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</si>
  <si>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</si>
  <si>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</si>
  <si>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</si>
  <si>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</si>
  <si>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</si>
  <si>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</si>
  <si>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</si>
  <si>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</si>
  <si>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</si>
  <si>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</si>
  <si>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</si>
  <si>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</si>
  <si>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</si>
  <si>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</si>
  <si>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</si>
  <si>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</si>
  <si>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</si>
  <si>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</si>
  <si>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</si>
  <si>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</si>
  <si>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</si>
  <si>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</si>
  <si>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</si>
  <si>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</si>
  <si>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</si>
  <si>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</si>
  <si>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</si>
  <si>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</si>
  <si>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</si>
  <si>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</si>
  <si>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</si>
  <si>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</si>
  <si>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</si>
  <si>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</si>
  <si>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</si>
  <si>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</si>
  <si>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</si>
  <si>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</si>
  <si>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</si>
  <si>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</si>
  <si>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</si>
  <si>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</si>
  <si>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</si>
  <si>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</si>
  <si>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</si>
  <si>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</si>
  <si>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</si>
  <si>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</si>
  <si>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</si>
  <si>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</si>
  <si>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</si>
  <si>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</si>
  <si>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</si>
  <si>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</si>
  <si>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</si>
  <si>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</si>
  <si>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</si>
  <si>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</si>
  <si>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</si>
  <si>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</si>
  <si>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</si>
  <si>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</si>
  <si>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</si>
  <si>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</si>
  <si>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</si>
  <si>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</si>
  <si>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</si>
  <si>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</si>
  <si>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</si>
  <si>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</si>
  <si>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</si>
  <si>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</si>
  <si>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</si>
  <si>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</si>
  <si>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</si>
  <si>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</si>
  <si>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</si>
  <si>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</si>
  <si>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</si>
  <si>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</si>
  <si>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</si>
  <si>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</si>
  <si>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</si>
  <si>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</si>
  <si>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</si>
  <si>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</si>
  <si>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</si>
  <si>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</si>
  <si>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</si>
  <si>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</si>
  <si>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</si>
  <si>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</si>
  <si>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</si>
  <si>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</si>
  <si>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</si>
  <si>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</si>
  <si>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</si>
  <si>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</si>
  <si>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</si>
  <si>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</si>
  <si>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</si>
  <si>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</si>
  <si>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</si>
  <si>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</si>
  <si>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</si>
  <si>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</si>
  <si>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</si>
  <si>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</si>
  <si>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</si>
  <si>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</si>
  <si>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</si>
  <si>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</si>
  <si>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</si>
  <si>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</si>
  <si>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</si>
  <si>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</si>
  <si>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</si>
  <si>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</si>
  <si>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</si>
  <si>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</si>
  <si>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</si>
  <si>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</si>
  <si>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</si>
  <si>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</si>
  <si>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</si>
  <si>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</si>
  <si>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</si>
  <si>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</si>
  <si>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</si>
  <si>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</si>
  <si>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</si>
  <si>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</si>
  <si>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</si>
  <si>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</si>
  <si>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</si>
  <si>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</si>
  <si>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</si>
  <si>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</si>
  <si>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</si>
  <si>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</si>
  <si>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</si>
  <si>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</si>
  <si>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</si>
  <si>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</si>
  <si>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</si>
  <si>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</si>
  <si>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</si>
  <si>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</si>
  <si>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</si>
  <si>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</si>
  <si>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</si>
  <si>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</si>
  <si>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</si>
  <si>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</si>
  <si>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</si>
  <si>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</si>
  <si>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</si>
  <si>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</si>
  <si>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</si>
  <si>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</si>
  <si>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</si>
  <si>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</si>
  <si>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</si>
  <si>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</si>
  <si>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</si>
  <si>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</si>
  <si>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</si>
  <si>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</si>
  <si>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</si>
  <si>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</si>
  <si>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</si>
  <si>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</si>
  <si>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</si>
  <si>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</si>
  <si>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</si>
  <si>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</si>
  <si>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</si>
  <si>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</si>
  <si>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</si>
  <si>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</si>
  <si>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</si>
  <si>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</si>
  <si>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</si>
  <si>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</si>
  <si>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</si>
  <si>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</si>
  <si>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</si>
  <si>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</si>
  <si>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</si>
  <si>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</si>
  <si>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</si>
  <si>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</si>
  <si>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</si>
  <si>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</si>
  <si>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</si>
  <si>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</si>
  <si>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</si>
  <si>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</si>
  <si>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</si>
  <si>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</si>
  <si>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</si>
  <si>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</si>
  <si>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</si>
  <si>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</si>
  <si>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</si>
  <si>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</si>
  <si>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</si>
  <si>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</si>
  <si>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</si>
  <si>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</si>
  <si>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</si>
  <si>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</si>
  <si>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</si>
  <si>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</si>
  <si>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</si>
  <si>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</si>
  <si>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</si>
  <si>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</si>
  <si>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</si>
  <si>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</si>
  <si>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</si>
  <si>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</si>
  <si>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</si>
  <si>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</si>
  <si>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</si>
  <si>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</si>
  <si>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</si>
  <si>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</si>
  <si>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</si>
  <si>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</si>
  <si>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</si>
  <si>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</si>
  <si>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</si>
  <si>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</si>
  <si>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</si>
  <si>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</si>
  <si>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</si>
  <si>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</si>
  <si>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</si>
  <si>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</si>
  <si>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</si>
  <si>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</si>
  <si>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</si>
  <si>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</si>
  <si>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</si>
  <si>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</si>
  <si>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</si>
  <si>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</si>
  <si>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</si>
  <si>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</si>
  <si>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</si>
  <si>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</si>
  <si>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</si>
  <si>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</si>
  <si>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</si>
  <si>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</si>
  <si>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</si>
  <si>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</si>
  <si>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</si>
  <si>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</si>
  <si>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</si>
  <si>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</si>
  <si>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</si>
  <si>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</si>
  <si>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</si>
  <si>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</si>
  <si>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</si>
  <si>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</si>
  <si>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</si>
  <si>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</si>
  <si>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</si>
  <si>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</si>
  <si>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</si>
  <si>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</si>
  <si>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</si>
  <si>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</si>
  <si>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</si>
  <si>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</si>
  <si>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</si>
  <si>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</si>
  <si>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</si>
  <si>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</si>
  <si>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</si>
  <si>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</si>
  <si>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</si>
  <si>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</si>
  <si>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</si>
  <si>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</si>
  <si>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</si>
  <si>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</si>
  <si>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</si>
  <si>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</si>
  <si>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</si>
  <si>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</si>
  <si>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</si>
  <si>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</si>
  <si>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</si>
  <si>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</si>
  <si>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</si>
  <si>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</si>
  <si>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</si>
  <si>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</si>
  <si>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</si>
  <si>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</si>
  <si>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</si>
  <si>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</si>
  <si>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</si>
  <si>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</si>
  <si>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</si>
  <si>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</si>
  <si>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</si>
  <si>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</si>
  <si>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</si>
  <si>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</si>
  <si>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</si>
  <si>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</si>
  <si>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</si>
  <si>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</si>
  <si>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</si>
  <si>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</si>
  <si>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</si>
  <si>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</si>
  <si>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</si>
  <si>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</si>
  <si>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</si>
  <si>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</si>
  <si>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</si>
  <si>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</si>
  <si>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</si>
  <si>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</si>
  <si>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</si>
  <si>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</si>
  <si>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</si>
  <si>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</si>
  <si>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</si>
  <si>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</si>
  <si>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</si>
  <si>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</si>
  <si>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</si>
  <si>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</si>
  <si>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</si>
  <si>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</si>
  <si>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</si>
  <si>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</si>
  <si>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</si>
  <si>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</si>
  <si>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</si>
  <si>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</si>
  <si>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</si>
  <si>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</si>
  <si>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</si>
  <si>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</si>
  <si>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</si>
  <si>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</si>
  <si>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</si>
  <si>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</si>
  <si>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</si>
  <si>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</si>
  <si>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</si>
  <si>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</si>
  <si>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</si>
  <si>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</si>
  <si>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</si>
  <si>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</si>
  <si>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</si>
  <si>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</si>
  <si>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</si>
  <si>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</si>
  <si>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</si>
  <si>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</si>
  <si>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</si>
  <si>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</si>
  <si>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</si>
  <si>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</si>
  <si>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</si>
  <si>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</si>
  <si>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</si>
  <si>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</si>
  <si>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</si>
  <si>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</si>
  <si>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</si>
  <si>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</si>
  <si>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</si>
  <si>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</si>
  <si>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</si>
  <si>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</si>
  <si>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</si>
  <si>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</si>
  <si>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</si>
  <si>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</si>
  <si>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</si>
  <si>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</si>
  <si>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</si>
  <si>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</si>
  <si>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</si>
  <si>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</si>
  <si>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</si>
  <si>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</si>
  <si>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</si>
  <si>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</si>
  <si>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</si>
  <si>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</si>
  <si>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</si>
  <si>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</si>
  <si>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</si>
  <si>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</si>
  <si>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</si>
  <si>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</si>
  <si>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</si>
  <si>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</si>
  <si>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</si>
  <si>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</si>
  <si>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</si>
  <si>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</si>
  <si>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</si>
  <si>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</si>
  <si>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</si>
  <si>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</si>
  <si>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</si>
  <si>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</si>
  <si>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</si>
  <si>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</si>
  <si>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</si>
  <si>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</si>
  <si>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</si>
  <si>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</si>
  <si>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</si>
  <si>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</si>
  <si>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</si>
  <si>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</si>
  <si>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</si>
  <si>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</si>
  <si>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</si>
  <si>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</si>
  <si>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</si>
  <si>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</si>
  <si>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</si>
  <si>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</si>
  <si>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</si>
  <si>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</si>
  <si>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</si>
  <si>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</si>
  <si>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</si>
  <si>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</si>
  <si>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</si>
  <si>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</si>
  <si>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</si>
  <si>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</si>
  <si>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</si>
  <si>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</si>
  <si>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</si>
  <si>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</si>
  <si>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</si>
  <si>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</si>
  <si>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</si>
  <si>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</si>
  <si>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</si>
  <si>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</si>
  <si>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</si>
  <si>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</si>
  <si>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</si>
  <si>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</si>
  <si>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</si>
  <si>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</si>
  <si>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</si>
  <si>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</si>
  <si>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</si>
  <si>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</si>
  <si>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</si>
  <si>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</si>
  <si>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</si>
  <si>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</si>
  <si>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</si>
  <si>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</si>
  <si>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</si>
  <si>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</si>
  <si>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</si>
  <si>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</si>
  <si>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</si>
  <si>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</si>
  <si>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</si>
  <si>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</si>
  <si>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</si>
  <si>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</si>
  <si>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</si>
  <si>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</si>
  <si>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</si>
  <si>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</si>
  <si>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</si>
  <si>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</si>
  <si>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</si>
  <si>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</si>
  <si>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</si>
  <si>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</si>
  <si>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</si>
  <si>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</si>
  <si>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</si>
  <si>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</si>
  <si>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</si>
  <si>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</si>
  <si>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</si>
  <si>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</si>
  <si>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</si>
  <si>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</si>
  <si>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</si>
  <si>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</si>
  <si>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</si>
  <si>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</si>
  <si>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</si>
  <si>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</si>
  <si>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</si>
  <si>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</si>
  <si>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</si>
  <si>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</si>
  <si>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</si>
  <si>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</si>
  <si>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</si>
  <si>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</si>
  <si>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</si>
  <si>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</si>
  <si>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</si>
  <si>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</si>
  <si>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</si>
  <si>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</si>
  <si>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</si>
  <si>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</si>
  <si>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</si>
  <si>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</si>
  <si>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</si>
  <si>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</si>
  <si>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</si>
  <si>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</si>
  <si>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</si>
  <si>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</si>
  <si>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</si>
  <si>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</si>
  <si>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</si>
  <si>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</si>
  <si>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</si>
  <si>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</si>
  <si>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</si>
  <si>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</si>
  <si>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</si>
  <si>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</si>
  <si>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</si>
  <si>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</si>
  <si>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</si>
  <si>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</si>
  <si>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</si>
  <si>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</si>
  <si>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</si>
  <si>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</si>
  <si>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</si>
  <si>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</si>
  <si>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</si>
  <si>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</si>
  <si>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</si>
  <si>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</si>
  <si>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</si>
  <si>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</si>
  <si>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</si>
  <si>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</si>
  <si>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</si>
  <si>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</si>
  <si>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</si>
  <si>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</si>
  <si>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</si>
  <si>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</si>
  <si>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</si>
  <si>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</si>
  <si>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</si>
  <si>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</si>
  <si>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</si>
  <si>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</si>
  <si>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</si>
  <si>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</si>
  <si>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</si>
  <si>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</si>
  <si>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</si>
  <si>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</si>
  <si>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</si>
  <si>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</si>
  <si>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</si>
  <si>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</si>
  <si>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</si>
  <si>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</si>
  <si>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</si>
  <si>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</si>
  <si>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</si>
  <si>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</si>
  <si>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</si>
  <si>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</si>
  <si>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</si>
  <si>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</si>
  <si>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</si>
  <si>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</si>
  <si>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</si>
  <si>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</si>
  <si>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</si>
  <si>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</si>
  <si>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</si>
  <si>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</si>
  <si>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</si>
  <si>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</si>
  <si>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</si>
  <si>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</si>
  <si>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</si>
  <si>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</si>
  <si>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</si>
  <si>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</si>
  <si>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</si>
  <si>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</si>
  <si>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</si>
  <si>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</si>
  <si>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</si>
  <si>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</si>
  <si>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</si>
  <si>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</si>
  <si>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</si>
  <si>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</si>
  <si>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</si>
  <si>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</si>
  <si>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</si>
  <si>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</si>
  <si>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</si>
  <si>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</si>
  <si>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</si>
  <si>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</si>
  <si>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</si>
  <si>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</si>
  <si>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</si>
  <si>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</si>
  <si>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</si>
  <si>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</si>
  <si>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</si>
  <si>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</si>
  <si>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</si>
  <si>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</si>
  <si>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</si>
  <si>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</si>
  <si>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</si>
  <si>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</si>
  <si>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</si>
  <si>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</si>
  <si>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</si>
  <si>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</si>
  <si>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</si>
  <si>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</si>
  <si>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</si>
  <si>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</si>
  <si>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</si>
  <si>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</si>
  <si>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</si>
  <si>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</si>
  <si>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</si>
  <si>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</si>
  <si>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</si>
  <si>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</si>
  <si>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</si>
  <si>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</si>
  <si>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</si>
  <si>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</si>
  <si>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</si>
  <si>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</si>
  <si>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</si>
  <si>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</si>
  <si>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</si>
  <si>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</si>
  <si>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</si>
  <si>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</si>
  <si>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</si>
  <si>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</si>
  <si>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</si>
  <si>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</si>
  <si>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</si>
  <si>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</si>
  <si>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</si>
  <si>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</si>
  <si>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</si>
  <si>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</si>
  <si>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</si>
  <si>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</si>
  <si>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</si>
  <si>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</si>
  <si>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</si>
  <si>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</si>
  <si>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</si>
  <si>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</si>
  <si>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</si>
  <si>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</si>
  <si>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</si>
  <si>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</si>
  <si>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</si>
  <si>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</si>
  <si>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</si>
  <si>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</si>
  <si>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</si>
  <si>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</si>
  <si>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</si>
  <si>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</si>
  <si>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</si>
  <si>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</si>
  <si>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</si>
  <si>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</si>
  <si>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</si>
  <si>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</si>
  <si>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</si>
  <si>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</si>
  <si>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</si>
  <si>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</si>
  <si>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</si>
  <si>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</si>
  <si>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</si>
  <si>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</si>
  <si>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</si>
  <si>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</si>
  <si>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</si>
  <si>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</si>
  <si>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</si>
  <si>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</si>
  <si>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</si>
  <si>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</si>
  <si>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</si>
  <si>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</si>
  <si>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</si>
  <si>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</si>
  <si>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</si>
  <si>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</si>
  <si>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</si>
  <si>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</si>
  <si>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</si>
  <si>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</si>
  <si>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</si>
  <si>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</si>
  <si>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</si>
  <si>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</si>
  <si>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</si>
  <si>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</si>
  <si>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</si>
  <si>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</si>
  <si>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</si>
  <si>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</si>
  <si>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</si>
  <si>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</si>
  <si>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</si>
  <si>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</si>
  <si>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</si>
  <si>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</si>
  <si>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</si>
  <si>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</si>
  <si>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</si>
  <si>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</si>
  <si>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</si>
  <si>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</si>
  <si>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</si>
  <si>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</si>
  <si>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</si>
  <si>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</si>
  <si>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</si>
  <si>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</si>
  <si>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</si>
  <si>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</si>
  <si>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</si>
  <si>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</si>
  <si>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</si>
  <si>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</si>
  <si>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</si>
  <si>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</si>
  <si>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</si>
  <si>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</si>
  <si>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</si>
  <si>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</si>
  <si>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</si>
  <si>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</si>
  <si>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</si>
  <si>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</si>
  <si>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</si>
  <si>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</si>
  <si>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</si>
  <si>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</si>
  <si>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</si>
  <si>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</si>
  <si>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</si>
  <si>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</si>
  <si>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</si>
  <si>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</si>
  <si>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</si>
  <si>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</si>
  <si>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</si>
  <si>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</si>
  <si>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</si>
  <si>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</si>
  <si>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</si>
  <si>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</si>
  <si>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</si>
  <si>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</si>
  <si>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</si>
  <si>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</si>
  <si>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</si>
  <si>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</si>
  <si>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</si>
  <si>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</si>
  <si>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</si>
  <si>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</si>
  <si>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</si>
  <si>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</si>
  <si>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</si>
  <si>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</si>
  <si>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</si>
  <si>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</si>
  <si>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</si>
  <si>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</si>
  <si>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</si>
  <si>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</si>
  <si>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</si>
  <si>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</si>
  <si>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</si>
  <si>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</si>
  <si>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</si>
  <si>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</si>
  <si>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</si>
  <si>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</si>
  <si>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</si>
  <si>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</si>
  <si>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</si>
  <si>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</si>
  <si>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</si>
  <si>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</si>
  <si>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</si>
  <si>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</si>
  <si>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</si>
  <si>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</si>
  <si>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</si>
  <si>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</si>
  <si>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</si>
  <si>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</si>
  <si>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</si>
  <si>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</si>
  <si>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</si>
  <si>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</si>
  <si>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</si>
  <si>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</si>
  <si>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</si>
  <si>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</si>
  <si>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</si>
  <si>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</si>
  <si>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</si>
  <si>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</si>
  <si>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</si>
  <si>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</si>
  <si>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</si>
  <si>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</si>
  <si>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</si>
  <si>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</si>
  <si>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</si>
  <si>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</si>
  <si>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</si>
  <si>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</si>
  <si>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</si>
  <si>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</si>
  <si>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</si>
  <si>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</si>
  <si>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</si>
  <si>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</si>
  <si>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</si>
  <si>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</si>
  <si>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</si>
  <si>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</si>
  <si>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</si>
  <si>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</si>
  <si>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</si>
  <si>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</si>
  <si>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</si>
  <si>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</si>
  <si>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</si>
  <si>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</si>
  <si>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</si>
  <si>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</si>
  <si>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</si>
  <si>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</si>
  <si>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</si>
  <si>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</si>
  <si>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</si>
  <si>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</si>
  <si>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</si>
  <si>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</si>
  <si>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</si>
  <si>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</si>
  <si>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</si>
  <si>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</si>
  <si>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</si>
  <si>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</si>
  <si>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</si>
  <si>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</si>
  <si>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</si>
  <si>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</si>
  <si>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</si>
  <si>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</si>
  <si>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</si>
  <si>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</si>
  <si>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</si>
  <si>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</si>
  <si>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</si>
  <si>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</si>
  <si>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</si>
  <si>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</si>
  <si>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</si>
  <si>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</si>
  <si>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</si>
  <si>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</si>
  <si>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</si>
  <si>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</si>
  <si>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</si>
  <si>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</si>
  <si>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</si>
  <si>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</si>
  <si>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</si>
  <si>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</si>
  <si>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</si>
  <si>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</si>
  <si>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</si>
  <si>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</si>
  <si>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</si>
  <si>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</si>
  <si>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</si>
  <si>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</si>
  <si>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</si>
  <si>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</si>
  <si>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</si>
  <si>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</si>
  <si>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</si>
  <si>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</si>
  <si>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</si>
  <si>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</si>
  <si>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</si>
  <si>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</si>
  <si>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</si>
  <si>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</si>
  <si>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</si>
  <si>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</si>
  <si>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</si>
  <si>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</si>
  <si>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</si>
  <si>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</si>
  <si>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</si>
  <si>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</si>
  <si>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</si>
  <si>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</si>
  <si>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</si>
  <si>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</si>
  <si>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</si>
  <si>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</si>
  <si>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</si>
  <si>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</si>
  <si>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</si>
  <si>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</si>
  <si>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</si>
  <si>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</si>
  <si>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</si>
  <si>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</si>
  <si>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</si>
  <si>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</si>
  <si>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</si>
  <si>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</si>
  <si>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</si>
  <si>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</si>
  <si>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</si>
  <si>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</si>
  <si>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</si>
  <si>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</si>
  <si>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</si>
  <si>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</si>
  <si>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</si>
  <si>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</si>
  <si>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</si>
  <si>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</si>
  <si>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</si>
  <si>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</si>
  <si>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</si>
  <si>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</si>
  <si>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</si>
  <si>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</si>
  <si>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</si>
  <si>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</si>
  <si>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</si>
  <si>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</si>
  <si>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</si>
  <si>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</si>
  <si>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</si>
  <si>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</si>
  <si>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</si>
  <si>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</si>
  <si>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</si>
  <si>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</si>
  <si>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</si>
  <si>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</si>
  <si>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</si>
  <si>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</si>
  <si>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</si>
  <si>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</si>
  <si>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</si>
  <si>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</si>
  <si>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</si>
  <si>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</si>
  <si>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</si>
  <si>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</si>
  <si>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</si>
  <si>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</si>
  <si>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</si>
  <si>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</si>
  <si>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</si>
  <si>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</si>
  <si>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</si>
  <si>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</si>
  <si>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</si>
  <si>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</si>
  <si>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</si>
  <si>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</si>
  <si>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</si>
  <si>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</si>
  <si>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</si>
  <si>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</si>
  <si>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</si>
  <si>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</si>
  <si>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</si>
  <si>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</si>
  <si>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</si>
  <si>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</si>
  <si>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</si>
  <si>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</si>
  <si>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</si>
  <si>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</si>
  <si>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</si>
  <si>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</si>
  <si>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</si>
  <si>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</si>
  <si>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</si>
  <si>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</si>
  <si>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</si>
  <si>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</si>
  <si>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</si>
  <si>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</si>
  <si>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</si>
  <si>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</si>
  <si>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</si>
  <si>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</si>
  <si>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</si>
  <si>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</si>
  <si>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</si>
  <si>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</si>
  <si>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</si>
  <si>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</si>
  <si>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</si>
  <si>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</si>
  <si>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</si>
  <si>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</si>
  <si>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</si>
  <si>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</si>
  <si>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</si>
  <si>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</si>
  <si>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</si>
  <si>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</si>
  <si>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</si>
  <si>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</si>
  <si>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</si>
  <si>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</si>
  <si>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</si>
  <si>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</si>
  <si>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</si>
  <si>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</si>
  <si>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</si>
  <si>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</si>
  <si>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</si>
  <si>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</si>
  <si>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</si>
  <si>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</si>
  <si>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</si>
  <si>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</si>
  <si>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</si>
  <si>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</si>
  <si>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</si>
  <si>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</si>
  <si>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</si>
  <si>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</si>
  <si>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</si>
  <si>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</si>
  <si>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</si>
  <si>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</si>
  <si>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</si>
  <si>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</si>
  <si>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</si>
  <si>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</si>
  <si>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</si>
  <si>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</si>
  <si>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</si>
  <si>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</si>
  <si>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</si>
  <si>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</si>
  <si>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</si>
  <si>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</si>
  <si>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</si>
  <si>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</si>
  <si>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</si>
  <si>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</si>
  <si>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</si>
  <si>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</si>
  <si>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</si>
  <si>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</si>
  <si>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</si>
  <si>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</si>
  <si>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</si>
  <si>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</si>
  <si>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</si>
  <si>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</si>
  <si>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</si>
  <si>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</si>
  <si>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</si>
  <si>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</si>
  <si>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</si>
  <si>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</si>
  <si>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</si>
  <si>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</si>
  <si>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</si>
  <si>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</si>
  <si>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</si>
  <si>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</si>
  <si>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</si>
  <si>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</si>
  <si>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</si>
  <si>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</si>
  <si>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</si>
  <si>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</si>
  <si>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</si>
  <si>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</si>
  <si>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</si>
  <si>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</si>
  <si>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</si>
  <si>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</si>
  <si>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</si>
  <si>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</si>
  <si>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</si>
  <si>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</si>
  <si>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</si>
  <si>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</si>
  <si>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</si>
  <si>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</si>
  <si>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</si>
  <si>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</si>
  <si>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</si>
  <si>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</si>
  <si>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</si>
  <si>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</si>
  <si>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</si>
  <si>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</si>
  <si>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</si>
  <si>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</si>
  <si>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</si>
  <si>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</si>
  <si>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</si>
  <si>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</si>
  <si>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</si>
  <si>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</si>
  <si>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</si>
  <si>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</si>
  <si>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</si>
  <si>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</si>
  <si>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</si>
  <si>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</si>
  <si>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</si>
  <si>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</si>
  <si>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</si>
  <si>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</si>
  <si>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</si>
  <si>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</si>
  <si>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</si>
  <si>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</si>
  <si>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</si>
  <si>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</si>
  <si>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</si>
  <si>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</si>
  <si>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</si>
  <si>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</si>
  <si>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</si>
  <si>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</si>
  <si>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</si>
  <si>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</si>
  <si>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</si>
  <si>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</si>
  <si>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</si>
  <si>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</si>
  <si>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</si>
  <si>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</si>
  <si>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</si>
  <si>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</si>
  <si>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</si>
  <si>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</si>
  <si>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</si>
  <si>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</si>
  <si>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</si>
  <si>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</si>
  <si>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</si>
  <si>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</si>
  <si>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</si>
  <si>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</si>
  <si>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</si>
  <si>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</si>
  <si>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</si>
  <si>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</si>
  <si>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</si>
  <si>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</si>
  <si>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</si>
  <si>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</si>
  <si>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</si>
  <si>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</si>
  <si>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</si>
  <si>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</si>
  <si>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</si>
  <si>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</si>
  <si>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</si>
  <si>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</si>
  <si>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</si>
  <si>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</si>
  <si>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</si>
  <si>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</si>
  <si>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</si>
  <si>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</si>
  <si>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</si>
  <si>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</si>
  <si>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</si>
  <si>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</si>
  <si>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</si>
  <si>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</si>
  <si>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</si>
  <si>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</si>
  <si>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</si>
  <si>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</si>
  <si>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</si>
  <si>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</si>
  <si>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</si>
  <si>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</si>
  <si>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</si>
  <si>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</si>
  <si>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</si>
  <si>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</si>
  <si>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</si>
  <si>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</si>
  <si>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</si>
  <si>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</si>
  <si>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</si>
  <si>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</si>
  <si>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</si>
  <si>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</si>
  <si>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</si>
  <si>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</si>
  <si>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</si>
  <si>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</si>
  <si>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</si>
  <si>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</si>
  <si>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</si>
  <si>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</si>
  <si>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</si>
  <si>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</si>
  <si>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</si>
  <si>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</si>
  <si>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</si>
  <si>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</si>
  <si>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</si>
  <si>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</si>
  <si>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</si>
  <si>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</si>
  <si>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</si>
  <si>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</si>
  <si>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</si>
  <si>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</si>
  <si>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</si>
  <si>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</si>
  <si>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</si>
  <si>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</si>
  <si>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</si>
  <si>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</si>
  <si>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</si>
  <si>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</si>
  <si>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</si>
  <si>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</si>
  <si>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</si>
  <si>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</si>
  <si>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</si>
  <si>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</si>
  <si>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</si>
  <si>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</si>
  <si>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</si>
  <si>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</si>
  <si>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</si>
  <si>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</si>
  <si>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</si>
  <si>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</si>
  <si>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</si>
  <si>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</si>
  <si>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</si>
  <si>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</si>
  <si>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</si>
  <si>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</si>
  <si>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</si>
  <si>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</si>
  <si>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</si>
  <si>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</si>
  <si>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</si>
  <si>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</si>
  <si>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</si>
  <si>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</si>
  <si>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</si>
  <si>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</si>
  <si>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</si>
  <si>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</si>
  <si>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</si>
  <si>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</si>
  <si>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</si>
  <si>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</si>
  <si>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</si>
  <si>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</si>
  <si>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</si>
  <si>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</si>
  <si>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</si>
  <si>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</si>
  <si>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</si>
  <si>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</si>
  <si>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</si>
  <si>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</si>
  <si>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</si>
  <si>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</si>
  <si>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</si>
  <si>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</si>
  <si>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</si>
  <si>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</si>
  <si>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</si>
  <si>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</si>
  <si>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</si>
  <si>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</si>
  <si>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</si>
  <si>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</si>
  <si>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</si>
  <si>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</si>
  <si>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</si>
  <si>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</si>
  <si>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</si>
  <si>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</si>
  <si>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</si>
  <si>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</si>
  <si>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</si>
  <si>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</si>
  <si>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</si>
  <si>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</si>
  <si>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</si>
  <si>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</si>
  <si>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</si>
  <si>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</si>
  <si>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</si>
  <si>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</si>
  <si>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</si>
  <si>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</si>
  <si>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</si>
  <si>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</si>
  <si>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</si>
  <si>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</si>
  <si>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</si>
  <si>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</si>
  <si>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</si>
  <si>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</si>
  <si>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</si>
  <si>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</si>
  <si>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</si>
  <si>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</si>
  <si>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</si>
  <si>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</si>
  <si>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</si>
  <si>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</si>
  <si>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</si>
  <si>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</si>
  <si>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</si>
  <si>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</si>
  <si>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</si>
  <si>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</si>
  <si>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</si>
  <si>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</si>
  <si>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</si>
  <si>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</si>
  <si>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</si>
  <si>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</si>
  <si>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</si>
  <si>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</si>
  <si>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</si>
  <si>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</si>
  <si>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</si>
  <si>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</si>
  <si>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</si>
  <si>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</si>
  <si>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</si>
  <si>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</si>
  <si>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</si>
  <si>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</si>
  <si>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</si>
  <si>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</si>
  <si>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</si>
  <si>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</si>
  <si>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</si>
  <si>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</si>
  <si>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</si>
  <si>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</si>
  <si>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</si>
  <si>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</si>
  <si>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</si>
  <si>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</si>
  <si>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</si>
  <si>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</si>
  <si>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</si>
  <si>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</si>
  <si>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</si>
  <si>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</si>
  <si>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</si>
  <si>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</si>
  <si>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</si>
  <si>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</si>
  <si>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</si>
  <si>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</si>
  <si>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</si>
  <si>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</si>
  <si>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</si>
  <si>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</si>
  <si>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</si>
  <si>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</si>
  <si>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</si>
  <si>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</si>
  <si>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</si>
  <si>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</si>
  <si>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</si>
  <si>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</si>
  <si>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</si>
  <si>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</si>
  <si>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</si>
  <si>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</si>
  <si>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</si>
  <si>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</si>
  <si>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</si>
  <si>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</si>
  <si>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</si>
  <si>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</si>
  <si>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</si>
  <si>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</si>
  <si>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</si>
  <si>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</si>
  <si>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</si>
  <si>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</si>
  <si>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</si>
  <si>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</si>
  <si>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</si>
  <si>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</si>
  <si>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</si>
  <si>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</si>
  <si>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</si>
  <si>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</si>
  <si>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</si>
  <si>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</si>
  <si>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</si>
  <si>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</si>
  <si>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</si>
  <si>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</si>
  <si>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</si>
  <si>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</si>
  <si>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</si>
  <si>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</si>
  <si>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</si>
  <si>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</si>
  <si>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</si>
  <si>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</si>
  <si>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</si>
  <si>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</si>
  <si>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</si>
  <si>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</si>
  <si>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</si>
  <si>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</si>
  <si>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</si>
  <si>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</si>
  <si>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</si>
  <si>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</si>
  <si>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</si>
  <si>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</si>
  <si>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</si>
  <si>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</si>
  <si>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</si>
  <si>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</si>
  <si>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</si>
  <si>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</si>
  <si>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</si>
  <si>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</si>
  <si>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</si>
  <si>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</si>
  <si>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</si>
  <si>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</si>
  <si>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</si>
  <si>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</si>
  <si>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</si>
  <si>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</si>
  <si>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</si>
  <si>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</si>
  <si>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</si>
  <si>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</si>
  <si>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</si>
  <si>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</si>
  <si>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</si>
  <si>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</si>
  <si>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</si>
  <si>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</si>
  <si>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</si>
  <si>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</si>
  <si>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</si>
  <si>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</si>
  <si>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</si>
  <si>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</si>
  <si>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</si>
  <si>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</si>
  <si>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</si>
  <si>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</si>
  <si>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</si>
  <si>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</si>
  <si>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</si>
  <si>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</si>
  <si>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</si>
  <si>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</si>
  <si>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</si>
  <si>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</si>
  <si>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</si>
  <si>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</si>
  <si>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</si>
  <si>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</si>
  <si>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</si>
  <si>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</si>
  <si>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</si>
  <si>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</si>
  <si>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</si>
  <si>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</si>
  <si>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</si>
  <si>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</si>
  <si>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</si>
  <si>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</si>
  <si>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</si>
  <si>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</si>
  <si>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</si>
  <si>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</si>
  <si>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</si>
  <si>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</si>
  <si>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</si>
  <si>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</si>
  <si>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</si>
  <si>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</si>
  <si>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</si>
  <si>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</si>
  <si>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</si>
  <si>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</si>
  <si>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</si>
  <si>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</si>
  <si>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</si>
  <si>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</si>
  <si>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</si>
  <si>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</si>
  <si>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</si>
  <si>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</si>
  <si>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</si>
  <si>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</si>
  <si>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</si>
  <si>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</si>
  <si>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</si>
  <si>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</si>
  <si>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</si>
  <si>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</si>
  <si>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</si>
  <si>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</si>
  <si>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</si>
  <si>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</si>
  <si>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</si>
  <si>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</si>
  <si>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</si>
  <si>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</si>
  <si>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</si>
  <si>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</si>
  <si>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</si>
  <si>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</si>
  <si>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</si>
  <si>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</si>
  <si>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</si>
  <si>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</si>
  <si>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</si>
  <si>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</si>
  <si>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</si>
  <si>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</si>
  <si>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</si>
  <si>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</si>
  <si>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</si>
  <si>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</si>
  <si>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</si>
  <si>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</si>
  <si>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</si>
  <si>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</si>
  <si>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</si>
  <si>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</si>
  <si>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</si>
  <si>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</si>
  <si>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</si>
  <si>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</si>
  <si>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</si>
  <si>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</si>
  <si>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</si>
  <si>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</si>
  <si>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</si>
  <si>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</si>
  <si>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</si>
  <si>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</si>
  <si>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</si>
  <si>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</si>
  <si>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</si>
  <si>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</si>
  <si>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</si>
  <si>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</si>
  <si>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</si>
  <si>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</si>
  <si>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</si>
  <si>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</si>
  <si>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</si>
  <si>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</si>
  <si>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</si>
  <si>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</si>
  <si>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</si>
  <si>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</si>
  <si>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</si>
  <si>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</si>
  <si>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</si>
  <si>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</si>
  <si>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</si>
  <si>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</si>
  <si>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</si>
  <si>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</si>
  <si>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</si>
  <si>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</si>
  <si>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</si>
  <si>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</si>
  <si>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</si>
  <si>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</si>
  <si>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</si>
  <si>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</si>
  <si>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</si>
  <si>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</si>
  <si>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</si>
  <si>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</si>
  <si>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</si>
  <si>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</si>
  <si>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</si>
  <si>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</si>
  <si>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</si>
  <si>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</si>
  <si>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</si>
  <si>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</si>
  <si>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</si>
  <si>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</si>
  <si>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</si>
  <si>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</si>
  <si>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</si>
  <si>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</si>
  <si>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</si>
  <si>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</si>
  <si>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</si>
  <si>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</si>
  <si>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</si>
  <si>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</si>
  <si>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</si>
  <si>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</si>
  <si>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</si>
  <si>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</si>
  <si>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</si>
  <si>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</si>
  <si>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</si>
  <si>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</si>
  <si>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</si>
  <si>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</si>
  <si>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</si>
  <si>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</si>
  <si>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</si>
  <si>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</si>
  <si>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</si>
  <si>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</si>
  <si>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</si>
  <si>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</si>
  <si>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</si>
  <si>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</si>
  <si>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</si>
  <si>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</si>
  <si>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</si>
  <si>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</si>
  <si>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</si>
  <si>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</si>
  <si>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</si>
  <si>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</si>
  <si>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</si>
  <si>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</si>
  <si>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</si>
  <si>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</si>
  <si>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</si>
  <si>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</si>
  <si>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</si>
  <si>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</si>
  <si>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</si>
  <si>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</si>
  <si>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</si>
  <si>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</si>
  <si>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</si>
  <si>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</si>
  <si>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</si>
  <si>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</si>
  <si>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</si>
  <si>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</si>
  <si>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</si>
  <si>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</si>
  <si>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</si>
  <si>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</si>
  <si>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</si>
  <si>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</si>
  <si>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</si>
  <si>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</si>
  <si>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</si>
  <si>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</si>
  <si>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</si>
  <si>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</si>
  <si>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</si>
  <si>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</si>
  <si>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</si>
  <si>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</si>
  <si>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</si>
  <si>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</si>
  <si>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</si>
  <si>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</si>
  <si>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</si>
  <si>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</si>
  <si>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</si>
  <si>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</si>
  <si>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</si>
  <si>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</si>
  <si>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</si>
  <si>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</si>
  <si>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</si>
  <si>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</si>
  <si>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</si>
  <si>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</si>
  <si>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</si>
  <si>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</si>
  <si>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</si>
  <si>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</si>
  <si>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</si>
  <si>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</si>
  <si>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</si>
  <si>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</si>
  <si>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</si>
  <si>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</si>
  <si>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</si>
  <si>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</si>
  <si>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</si>
  <si>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</si>
  <si>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</si>
  <si>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</si>
  <si>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</si>
  <si>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</si>
  <si>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</si>
  <si>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</si>
  <si>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</si>
  <si>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</si>
  <si>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</si>
  <si>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</si>
  <si>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</si>
  <si>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</si>
  <si>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</si>
  <si>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</si>
  <si>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</si>
  <si>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</si>
  <si>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</si>
  <si>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</si>
  <si>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</si>
  <si>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</si>
  <si>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</si>
  <si>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</si>
  <si>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</si>
  <si>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</si>
  <si>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</si>
  <si>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</si>
  <si>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</si>
  <si>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</si>
  <si>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</si>
  <si>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</si>
  <si>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</si>
  <si>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</si>
  <si>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</si>
  <si>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</si>
  <si>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</si>
  <si>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</si>
  <si>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</si>
  <si>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</si>
  <si>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</si>
  <si>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</si>
  <si>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</si>
  <si>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</si>
  <si>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</si>
  <si>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</si>
  <si>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</si>
  <si>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</si>
  <si>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</si>
  <si>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</si>
  <si>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</si>
  <si>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</si>
  <si>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</si>
  <si>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</si>
  <si>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</si>
  <si>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</si>
  <si>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</si>
  <si>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</si>
  <si>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</si>
  <si>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</si>
  <si>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</si>
  <si>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</si>
  <si>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</si>
  <si>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</si>
  <si>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</si>
  <si>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</si>
  <si>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</si>
  <si>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</si>
  <si>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</si>
  <si>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</si>
  <si>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</si>
  <si>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</si>
  <si>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</si>
  <si>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</si>
  <si>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</si>
  <si>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</si>
  <si>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</si>
  <si>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</si>
  <si>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</si>
  <si>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</si>
  <si>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</si>
  <si>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</si>
  <si>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</si>
  <si>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</si>
  <si>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</si>
  <si>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</si>
  <si>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</si>
  <si>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</si>
  <si>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</si>
  <si>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</si>
  <si>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</si>
  <si>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</si>
  <si>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</si>
  <si>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</si>
  <si>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</si>
  <si>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</si>
  <si>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</si>
  <si>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</si>
  <si>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</si>
  <si>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</si>
  <si>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</si>
  <si>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</si>
  <si>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</si>
  <si>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</si>
  <si>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</si>
  <si>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</si>
  <si>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</si>
  <si>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</si>
  <si>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</si>
  <si>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</si>
  <si>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</si>
  <si>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</si>
  <si>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</si>
  <si>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</si>
  <si>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</si>
  <si>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</si>
  <si>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</si>
  <si>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</si>
  <si>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</si>
  <si>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</si>
  <si>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</si>
  <si>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</si>
  <si>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</si>
  <si>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</si>
  <si>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</si>
  <si>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</si>
  <si>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</si>
  <si>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</si>
  <si>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</si>
  <si>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</si>
  <si>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</si>
  <si>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</si>
  <si>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</si>
  <si>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</si>
  <si>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</si>
  <si>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</si>
  <si>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</si>
  <si>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</si>
  <si>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</si>
  <si>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</si>
  <si>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</si>
  <si>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</si>
  <si>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</si>
  <si>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</si>
  <si>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</si>
  <si>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</si>
  <si>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</si>
  <si>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</si>
  <si>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</si>
  <si>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</si>
  <si>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</si>
  <si>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</si>
  <si>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</si>
  <si>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</si>
  <si>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</si>
  <si>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</si>
  <si>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</si>
  <si>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</si>
  <si>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</si>
  <si>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</si>
  <si>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</si>
  <si>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</si>
  <si>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</si>
  <si>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</si>
  <si>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</si>
  <si>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</si>
  <si>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</si>
  <si>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</si>
  <si>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</si>
  <si>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</si>
  <si>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</si>
  <si>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</si>
  <si>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</si>
  <si>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</si>
  <si>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</si>
  <si>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</si>
  <si>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</si>
  <si>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</si>
  <si>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</si>
  <si>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</si>
  <si>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</si>
  <si>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</si>
  <si>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</si>
  <si>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</si>
  <si>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</si>
  <si>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</si>
  <si>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</si>
  <si>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</si>
  <si>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</si>
  <si>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</si>
  <si>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</si>
  <si>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</si>
  <si>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</si>
  <si>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</si>
  <si>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</si>
  <si>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</si>
  <si>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</si>
  <si>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</si>
  <si>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</si>
  <si>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</si>
  <si>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</si>
  <si>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</si>
  <si>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</si>
  <si>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</si>
  <si>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</si>
  <si>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</si>
  <si>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</si>
  <si>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</si>
  <si>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</si>
  <si>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</si>
  <si>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</si>
  <si>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</si>
  <si>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</si>
  <si>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</si>
  <si>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</si>
  <si>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</si>
  <si>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</si>
  <si>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</si>
  <si>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</si>
  <si>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</si>
  <si>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</si>
  <si>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</si>
  <si>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</si>
  <si>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</si>
  <si>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</si>
  <si>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</si>
  <si>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</si>
  <si>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</si>
  <si>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</si>
  <si>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</si>
  <si>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</si>
  <si>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</si>
  <si>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</si>
  <si>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</si>
  <si>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</si>
  <si>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</si>
  <si>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</si>
  <si>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</si>
  <si>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</si>
  <si>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</si>
  <si>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</si>
  <si>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</si>
  <si>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</si>
  <si>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</si>
  <si>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</si>
  <si>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</si>
  <si>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</si>
  <si>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</si>
  <si>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</si>
  <si>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</si>
  <si>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</si>
  <si>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</si>
  <si>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</si>
  <si>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</si>
  <si>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</si>
  <si>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</si>
  <si>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</si>
  <si>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</si>
  <si>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</si>
  <si>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</si>
  <si>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</si>
  <si>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</si>
  <si>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</si>
  <si>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</si>
  <si>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</si>
  <si>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</si>
  <si>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</si>
  <si>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</si>
  <si>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</si>
  <si>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</si>
  <si>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</si>
  <si>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</si>
  <si>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</si>
  <si>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</si>
  <si>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</si>
  <si>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</si>
  <si>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</si>
  <si>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</si>
  <si>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</si>
  <si>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</si>
  <si>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</si>
  <si>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</si>
  <si>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</si>
  <si>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</si>
  <si>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</si>
  <si>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</si>
  <si>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</si>
  <si>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</si>
  <si>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</si>
  <si>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</si>
  <si>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</si>
  <si>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</si>
  <si>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</si>
  <si>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</si>
  <si>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</si>
  <si>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</si>
  <si>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</si>
  <si>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</si>
  <si>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</si>
  <si>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</si>
  <si>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</si>
  <si>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</si>
  <si>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</si>
  <si>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</si>
  <si>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</si>
  <si>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</si>
  <si>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</si>
  <si>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</si>
  <si>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</si>
  <si>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</si>
  <si>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</si>
  <si>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</si>
  <si>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</si>
  <si>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</si>
  <si>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</si>
  <si>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</si>
  <si>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</si>
  <si>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</si>
  <si>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</si>
  <si>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</si>
  <si>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</si>
  <si>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</si>
  <si>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</si>
  <si>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</si>
  <si>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</si>
  <si>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</si>
  <si>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</si>
  <si>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</si>
  <si>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</si>
  <si>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</si>
  <si>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</si>
  <si>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</si>
  <si>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</si>
  <si>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</si>
  <si>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</si>
  <si>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</si>
  <si>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</si>
  <si>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</si>
  <si>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</si>
  <si>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</si>
  <si>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</si>
  <si>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</si>
  <si>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</si>
  <si>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</si>
  <si>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</si>
  <si>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</si>
  <si>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</si>
  <si>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</si>
  <si>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</si>
  <si>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</si>
  <si>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</si>
  <si>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</si>
  <si>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</si>
  <si>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</si>
  <si>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</si>
  <si>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</si>
  <si>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</si>
  <si>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</si>
  <si>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</si>
  <si>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</si>
  <si>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</si>
  <si>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</si>
  <si>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</si>
  <si>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</si>
  <si>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</si>
  <si>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</si>
  <si>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</si>
  <si>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</si>
  <si>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</si>
  <si>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</si>
  <si>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</si>
  <si>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</si>
  <si>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</si>
  <si>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</si>
  <si>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</si>
  <si>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</si>
  <si>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</si>
  <si>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</si>
  <si>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</si>
  <si>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</si>
  <si>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</si>
  <si>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</si>
  <si>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</si>
  <si>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</si>
  <si>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</si>
  <si>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</si>
  <si>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</si>
  <si>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</si>
  <si>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</si>
  <si>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</si>
  <si>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</si>
  <si>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</si>
  <si>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</si>
  <si>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</si>
  <si>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</si>
  <si>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</si>
  <si>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</si>
  <si>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</si>
  <si>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</si>
  <si>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</si>
  <si>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</si>
  <si>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</si>
  <si>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</si>
  <si>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</si>
  <si>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</si>
  <si>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</si>
  <si>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</si>
  <si>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</si>
  <si>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</si>
  <si>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</si>
  <si>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</si>
  <si>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</si>
  <si>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</si>
  <si>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</si>
  <si>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</si>
  <si>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</si>
  <si>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</si>
  <si>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</si>
  <si>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</si>
  <si>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</si>
  <si>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</si>
  <si>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</si>
  <si>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</si>
  <si>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</si>
  <si>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</si>
  <si>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</si>
  <si>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</si>
  <si>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</si>
  <si>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</si>
  <si>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</si>
  <si>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</si>
  <si>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</si>
  <si>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</si>
  <si>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</si>
  <si>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</si>
  <si>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</si>
  <si>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</si>
  <si>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</si>
  <si>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</si>
  <si>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</si>
  <si>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</si>
  <si>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</si>
  <si>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</si>
  <si>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</si>
  <si>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</si>
  <si>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</si>
  <si>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</si>
  <si>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</si>
  <si>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</si>
  <si>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</si>
  <si>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</si>
  <si>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</si>
  <si>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</si>
  <si>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</si>
  <si>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</si>
  <si>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</si>
  <si>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</si>
  <si>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</si>
  <si>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</si>
  <si>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</si>
  <si>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</si>
  <si>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</si>
  <si>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</si>
  <si>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</si>
  <si>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</si>
  <si>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</si>
  <si>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</si>
  <si>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</si>
  <si>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</si>
  <si>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</si>
  <si>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</si>
  <si>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</si>
  <si>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</si>
  <si>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</si>
  <si>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</si>
  <si>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</si>
  <si>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</si>
  <si>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</si>
  <si>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</si>
  <si>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</si>
  <si>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</si>
  <si>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</si>
  <si>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</si>
  <si>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</si>
  <si>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</si>
  <si>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</si>
  <si>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</si>
  <si>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</si>
  <si>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</si>
  <si>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</si>
  <si>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</si>
  <si>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</si>
  <si>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</si>
  <si>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</si>
  <si>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</si>
  <si>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</si>
  <si>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</si>
  <si>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</si>
  <si>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</si>
  <si>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</si>
  <si>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</si>
  <si>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</si>
  <si>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</si>
  <si>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</si>
  <si>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</si>
  <si>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</si>
  <si>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</si>
  <si>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</si>
  <si>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</si>
  <si>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</si>
  <si>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</si>
  <si>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</si>
  <si>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</si>
  <si>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</si>
  <si>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</si>
  <si>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</si>
  <si>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</si>
  <si>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</si>
  <si>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</si>
  <si>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</si>
  <si>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</si>
  <si>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</si>
  <si>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</si>
  <si>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</si>
  <si>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</si>
  <si>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</si>
  <si>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</si>
  <si>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</si>
  <si>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</si>
  <si>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</si>
  <si>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</si>
  <si>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</si>
  <si>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</si>
  <si>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</si>
  <si>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</si>
  <si>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</si>
  <si>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</si>
  <si>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</si>
  <si>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</si>
  <si>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</si>
  <si>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</si>
  <si>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</si>
  <si>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</si>
  <si>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</si>
  <si>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</si>
  <si>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</si>
  <si>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</si>
  <si>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</si>
  <si>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</si>
  <si>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</si>
  <si>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</si>
  <si>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</si>
  <si>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</si>
  <si>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</si>
  <si>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</si>
  <si>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</si>
  <si>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</si>
  <si>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</si>
  <si>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</si>
  <si>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</si>
  <si>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</si>
  <si>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</si>
  <si>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</si>
  <si>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</si>
  <si>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</si>
  <si>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</si>
  <si>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</si>
  <si>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</si>
  <si>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</si>
  <si>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</si>
  <si>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</si>
  <si>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</si>
  <si>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</si>
  <si>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</si>
  <si>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</si>
  <si>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</si>
  <si>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</si>
  <si>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</si>
  <si>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</si>
  <si>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</si>
  <si>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</si>
  <si>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</si>
  <si>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</si>
  <si>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</si>
  <si>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</si>
  <si>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</si>
  <si>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</si>
  <si>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</si>
  <si>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</si>
  <si>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</si>
  <si>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</si>
  <si>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</si>
  <si>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</si>
  <si>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</si>
  <si>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</si>
  <si>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</si>
  <si>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</si>
  <si>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</si>
  <si>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</si>
  <si>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</si>
  <si>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</si>
  <si>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</si>
  <si>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</si>
  <si>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</si>
  <si>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</si>
  <si>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</si>
  <si>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</si>
  <si>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</si>
  <si>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</si>
  <si>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</si>
  <si>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</si>
  <si>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</si>
  <si>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</si>
  <si>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</si>
  <si>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</si>
  <si>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</si>
  <si>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</si>
  <si>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</si>
  <si>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</si>
  <si>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</si>
  <si>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</si>
  <si>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</si>
  <si>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</si>
  <si>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</si>
  <si>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</si>
  <si>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</si>
  <si>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</si>
  <si>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</si>
  <si>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</si>
  <si>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</si>
  <si>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</si>
  <si>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</si>
  <si>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</si>
  <si>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</si>
  <si>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</si>
  <si>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</si>
  <si>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</si>
  <si>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</si>
  <si>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</si>
  <si>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</si>
  <si>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</si>
  <si>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</si>
  <si>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</si>
  <si>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</si>
  <si>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</si>
  <si>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</si>
  <si>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</si>
  <si>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</si>
  <si>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</si>
  <si>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</si>
  <si>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</si>
  <si>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</si>
  <si>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</si>
  <si>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</si>
  <si>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</si>
  <si>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</si>
  <si>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</si>
  <si>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</si>
  <si>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</si>
  <si>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</si>
  <si>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</si>
  <si>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</si>
  <si>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</si>
  <si>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</si>
  <si>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</si>
  <si>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</si>
  <si>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</si>
  <si>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</si>
  <si>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</si>
  <si>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</si>
  <si>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</si>
  <si>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</si>
  <si>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</si>
  <si>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</si>
  <si>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</si>
  <si>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</si>
  <si>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</si>
  <si>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</si>
  <si>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</si>
  <si>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</si>
  <si>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</si>
  <si>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</si>
  <si>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</si>
  <si>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</si>
  <si>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</si>
  <si>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</si>
  <si>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</si>
  <si>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</si>
  <si>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</si>
  <si>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</si>
  <si>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</si>
  <si>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</si>
  <si>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</si>
  <si>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</si>
  <si>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</si>
  <si>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</si>
  <si>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</si>
  <si>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</si>
  <si>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</si>
  <si>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</si>
  <si>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</si>
  <si>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</si>
  <si>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</si>
  <si>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</si>
  <si>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</si>
  <si>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</si>
  <si>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</si>
  <si>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</si>
  <si>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</si>
  <si>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</si>
  <si>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</si>
  <si>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</si>
  <si>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</si>
  <si>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</si>
  <si>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</si>
  <si>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</si>
  <si>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</si>
  <si>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</si>
  <si>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</si>
  <si>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</si>
  <si>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</si>
  <si>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</si>
  <si>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</si>
  <si>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</si>
  <si>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</si>
  <si>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</si>
  <si>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</si>
  <si>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</si>
  <si>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</si>
  <si>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</si>
  <si>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</si>
  <si>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</si>
  <si>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</si>
  <si>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</si>
  <si>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</si>
  <si>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</si>
  <si>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</si>
  <si>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</si>
  <si>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</si>
  <si>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</si>
  <si>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</si>
  <si>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</si>
  <si>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</si>
  <si>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</si>
  <si>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</si>
  <si>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</si>
  <si>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</si>
  <si>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</si>
  <si>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</si>
  <si>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</si>
  <si>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</si>
  <si>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</si>
  <si>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</si>
  <si>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</si>
  <si>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</si>
  <si>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</si>
  <si>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</si>
  <si>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</si>
  <si>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</si>
  <si>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</si>
  <si>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</si>
  <si>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</si>
  <si>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</si>
  <si>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</si>
  <si>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</si>
  <si>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</si>
  <si>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</si>
  <si>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</si>
  <si>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</si>
  <si>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</si>
  <si>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</si>
  <si>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</si>
  <si>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</si>
  <si>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</si>
  <si>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</si>
  <si>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</si>
  <si>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</si>
  <si>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</si>
  <si>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</si>
  <si>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</si>
  <si>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</si>
  <si>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</si>
  <si>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</si>
  <si>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</si>
  <si>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</si>
  <si>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</si>
  <si>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</si>
  <si>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</si>
  <si>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</si>
  <si>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</si>
  <si>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</si>
  <si>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</si>
  <si>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</si>
  <si>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</si>
  <si>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</si>
  <si>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</si>
  <si>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</si>
  <si>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</si>
  <si>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</si>
  <si>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</si>
  <si>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</si>
  <si>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</si>
  <si>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</si>
  <si>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</si>
  <si>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</si>
  <si>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</si>
  <si>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</si>
  <si>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</si>
  <si>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</si>
  <si>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</si>
  <si>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</si>
  <si>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</si>
  <si>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</si>
  <si>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</si>
  <si>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</si>
  <si>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</si>
  <si>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</si>
  <si>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</si>
  <si>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</si>
  <si>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</si>
  <si>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</si>
  <si>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</si>
  <si>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</si>
  <si>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</si>
  <si>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</si>
  <si>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</si>
  <si>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</si>
  <si>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</si>
  <si>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</si>
  <si>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</si>
  <si>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</si>
  <si>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</si>
  <si>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</si>
  <si>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</si>
  <si>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</si>
  <si>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</si>
  <si>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</si>
  <si>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</si>
  <si>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</si>
  <si>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</si>
  <si>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</si>
  <si>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</si>
  <si>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</si>
  <si>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</si>
  <si>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</si>
  <si>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</si>
  <si>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</si>
  <si>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</si>
  <si>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</si>
  <si>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</si>
  <si>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</si>
  <si>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</si>
  <si>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</si>
  <si>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</si>
  <si>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</si>
  <si>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</si>
  <si>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</si>
  <si>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</si>
  <si>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</si>
  <si>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</si>
  <si>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</si>
  <si>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</si>
  <si>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</si>
  <si>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</si>
  <si>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</si>
  <si>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</si>
  <si>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</si>
  <si>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</si>
  <si>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</si>
  <si>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</si>
  <si>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</si>
  <si>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</si>
  <si>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</si>
  <si>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</si>
  <si>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</si>
  <si>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</si>
  <si>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</si>
  <si>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</si>
  <si>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</si>
  <si>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</si>
  <si>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</si>
  <si>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</si>
  <si>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</si>
  <si>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</si>
  <si>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</si>
  <si>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</si>
  <si>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</si>
  <si>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</si>
  <si>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</si>
  <si>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</si>
  <si>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</si>
  <si>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</si>
  <si>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</si>
  <si>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</si>
  <si>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</si>
  <si>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</si>
  <si>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</si>
  <si>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</si>
  <si>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</si>
  <si>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</si>
  <si>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</si>
  <si>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</si>
  <si>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</si>
  <si>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</si>
  <si>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</si>
  <si>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</si>
  <si>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</si>
  <si>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</si>
  <si>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</si>
  <si>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</si>
  <si>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</si>
  <si>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</si>
  <si>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</si>
  <si>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</si>
  <si>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</si>
  <si>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</si>
  <si>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</si>
  <si>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</si>
  <si>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</si>
  <si>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</si>
  <si>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</si>
  <si>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</si>
  <si>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</si>
  <si>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</si>
  <si>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</si>
  <si>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</si>
  <si>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</si>
  <si>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</si>
  <si>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</si>
  <si>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</si>
  <si>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</si>
  <si>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</si>
  <si>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</si>
  <si>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</si>
  <si>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</si>
  <si>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</si>
  <si>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</si>
  <si>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</si>
  <si>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</si>
  <si>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</si>
  <si>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</si>
  <si>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</si>
  <si>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</si>
  <si>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</si>
  <si>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</si>
  <si>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</si>
  <si>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</si>
  <si>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</si>
  <si>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</si>
  <si>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</si>
  <si>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</si>
  <si>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</si>
  <si>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</si>
  <si>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</si>
  <si>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</si>
  <si>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</si>
  <si>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</si>
  <si>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</si>
  <si>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</si>
  <si>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</si>
  <si>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</si>
  <si>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</si>
  <si>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</si>
  <si>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</si>
  <si>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</si>
  <si>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</si>
  <si>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</si>
  <si>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</si>
  <si>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</si>
  <si>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</si>
  <si>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</si>
  <si>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</si>
  <si>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</si>
  <si>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</si>
  <si>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</si>
  <si>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</si>
  <si>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</si>
  <si>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</si>
  <si>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</si>
  <si>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</si>
  <si>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</si>
  <si>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</si>
  <si>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</si>
  <si>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</si>
  <si>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</si>
  <si>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</si>
  <si>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</si>
  <si>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</si>
  <si>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</si>
  <si>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</si>
  <si>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</si>
  <si>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</si>
  <si>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</si>
  <si>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</si>
  <si>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</si>
  <si>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</si>
  <si>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</si>
  <si>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</si>
  <si>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</si>
  <si>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</si>
  <si>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</si>
  <si>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</si>
  <si>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</si>
  <si>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</si>
  <si>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</si>
  <si>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</si>
  <si>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</si>
  <si>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</si>
  <si>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</si>
  <si>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</si>
  <si>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</si>
  <si>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</si>
  <si>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</si>
  <si>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</si>
  <si>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</si>
  <si>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</si>
  <si>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</si>
  <si>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</si>
  <si>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</si>
  <si>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</si>
  <si>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</si>
  <si>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</si>
  <si>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</si>
  <si>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</si>
  <si>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</si>
  <si>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</si>
  <si>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</si>
  <si>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</si>
  <si>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</si>
  <si>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</si>
  <si>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</si>
  <si>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</si>
  <si>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</si>
  <si>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</si>
  <si>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</si>
  <si>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</si>
  <si>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</si>
  <si>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</si>
  <si>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</si>
  <si>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</si>
  <si>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</si>
  <si>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</si>
  <si>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</si>
  <si>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</si>
  <si>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</si>
  <si>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</si>
  <si>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</si>
  <si>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</si>
  <si>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</si>
  <si>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</si>
  <si>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</si>
  <si>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</si>
  <si>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</si>
  <si>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</si>
  <si>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</si>
  <si>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</si>
  <si>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</si>
  <si>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</si>
  <si>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</si>
  <si>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</si>
  <si>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</si>
  <si>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</si>
  <si>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</si>
  <si>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</si>
  <si>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</si>
  <si>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</si>
  <si>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</si>
  <si>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</si>
  <si>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</si>
  <si>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</si>
  <si>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</si>
  <si>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</si>
  <si>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</si>
  <si>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</si>
  <si>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</si>
  <si>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</si>
  <si>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</si>
  <si>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</si>
  <si>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</si>
  <si>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</si>
  <si>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</si>
  <si>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</si>
  <si>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</si>
  <si>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</si>
  <si>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</si>
  <si>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</si>
  <si>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</si>
  <si>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</si>
  <si>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</si>
  <si>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</si>
  <si>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</si>
  <si>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</si>
  <si>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</si>
  <si>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</si>
  <si>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</si>
  <si>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</si>
  <si>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</si>
  <si>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</si>
  <si>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</si>
  <si>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</si>
  <si>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</si>
  <si>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</si>
  <si>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</si>
  <si>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</si>
  <si>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</si>
  <si>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</si>
  <si>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</si>
  <si>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</si>
  <si>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</si>
  <si>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</si>
  <si>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</si>
  <si>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</si>
  <si>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</si>
  <si>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</si>
  <si>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</si>
  <si>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</si>
  <si>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</si>
  <si>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</si>
  <si>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</si>
  <si>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</si>
  <si>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</si>
  <si>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</si>
  <si>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</si>
  <si>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</si>
  <si>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</si>
  <si>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</si>
  <si>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</si>
  <si>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</si>
  <si>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</si>
  <si>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</si>
  <si>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</si>
  <si>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</si>
  <si>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</si>
  <si>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</si>
  <si>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</si>
  <si>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</si>
  <si>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</si>
  <si>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</si>
  <si>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</si>
  <si>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</si>
  <si>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</si>
  <si>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</si>
  <si>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</si>
  <si>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</si>
  <si>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</si>
  <si>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</si>
  <si>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</si>
  <si>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</si>
  <si>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</si>
  <si>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</si>
  <si>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</si>
  <si>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</si>
  <si>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</si>
  <si>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</si>
  <si>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</si>
  <si>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</si>
  <si>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</si>
  <si>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</si>
  <si>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</si>
  <si>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</si>
  <si>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</si>
  <si>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</si>
  <si>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</si>
  <si>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</si>
  <si>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</si>
  <si>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</si>
  <si>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</si>
  <si>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</si>
  <si>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</si>
  <si>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</si>
  <si>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</si>
  <si>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</si>
  <si>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</si>
  <si>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</si>
  <si>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</si>
  <si>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</si>
  <si>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</si>
  <si>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</si>
  <si>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</si>
  <si>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</si>
  <si>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</si>
  <si>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</si>
  <si>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</si>
  <si>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</si>
  <si>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</si>
  <si>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</si>
  <si>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</si>
  <si>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</si>
  <si>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</si>
  <si>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</si>
  <si>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</si>
  <si>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</si>
  <si>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</si>
  <si>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</si>
  <si>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</si>
  <si>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</si>
  <si>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</si>
  <si>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</si>
  <si>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</si>
  <si>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</si>
  <si>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</si>
  <si>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</si>
  <si>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</si>
  <si>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</si>
  <si>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</si>
  <si>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</si>
  <si>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</si>
  <si>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</si>
  <si>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</si>
  <si>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</si>
  <si>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</si>
  <si>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</si>
  <si>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</si>
  <si>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</si>
  <si>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</si>
  <si>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</si>
  <si>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</si>
  <si>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</si>
  <si>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</si>
  <si>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</si>
  <si>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</si>
  <si>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</si>
  <si>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</si>
  <si>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</si>
  <si>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</si>
  <si>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</si>
  <si>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</si>
  <si>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</si>
  <si>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</si>
  <si>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</si>
  <si>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</si>
  <si>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</si>
  <si>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</si>
  <si>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</si>
  <si>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</si>
  <si>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</si>
  <si>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</si>
  <si>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</si>
  <si>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</si>
  <si>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</si>
  <si>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</si>
  <si>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</si>
  <si>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</si>
  <si>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</si>
  <si>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</si>
  <si>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</si>
  <si>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</si>
  <si>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</si>
  <si>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</si>
  <si>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</si>
  <si>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</si>
  <si>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</si>
  <si>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</si>
  <si>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</si>
  <si>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</si>
  <si>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</si>
  <si>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</si>
  <si>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</si>
  <si>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</si>
  <si>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</si>
  <si>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</si>
  <si>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</si>
  <si>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</si>
  <si>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</si>
  <si>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</si>
  <si>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</si>
  <si>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</si>
  <si>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</si>
  <si>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</si>
  <si>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</si>
  <si>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</si>
  <si>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</si>
  <si>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</si>
  <si>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</si>
  <si>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</si>
  <si>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</si>
  <si>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</si>
  <si>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</si>
  <si>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</si>
  <si>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</si>
  <si>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</si>
  <si>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</si>
  <si>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</si>
  <si>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</si>
  <si>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</si>
  <si>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</si>
  <si>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</si>
  <si>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</si>
  <si>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</si>
  <si>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</si>
  <si>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</si>
  <si>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</si>
  <si>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</si>
  <si>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</si>
  <si>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</si>
  <si>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</si>
  <si>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</si>
  <si>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</si>
  <si>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</si>
  <si>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</si>
  <si>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</si>
  <si>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</si>
  <si>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</si>
  <si>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</si>
  <si>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</si>
  <si>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</si>
  <si>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</si>
  <si>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</si>
  <si>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</si>
  <si>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</si>
  <si>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</si>
  <si>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</si>
  <si>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</si>
  <si>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</si>
  <si>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</si>
  <si>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</si>
  <si>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</si>
  <si>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</si>
  <si>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</si>
  <si>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</si>
  <si>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</si>
  <si>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</si>
  <si>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</si>
  <si>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</si>
  <si>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</si>
  <si>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</si>
  <si>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</si>
  <si>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</si>
  <si>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</si>
  <si>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</si>
  <si>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</si>
  <si>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</si>
  <si>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</si>
  <si>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</si>
  <si>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</si>
  <si>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</si>
  <si>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</si>
  <si>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</si>
  <si>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</si>
  <si>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</si>
  <si>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</si>
  <si>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</si>
  <si>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</si>
  <si>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</si>
  <si>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</si>
  <si>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</si>
  <si>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</si>
  <si>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</si>
  <si>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</si>
  <si>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</si>
  <si>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</si>
  <si>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</si>
  <si>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</si>
  <si>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</si>
  <si>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</si>
  <si>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</si>
  <si>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</si>
  <si>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</si>
  <si>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</si>
  <si>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</si>
  <si>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</si>
  <si>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</si>
  <si>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</si>
  <si>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</si>
  <si>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</si>
  <si>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</si>
  <si>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</si>
  <si>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</si>
  <si>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</si>
  <si>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</si>
  <si>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</si>
  <si>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</si>
  <si>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</si>
  <si>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</si>
  <si>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</si>
  <si>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</si>
  <si>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</si>
  <si>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</si>
  <si>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</si>
  <si>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</si>
  <si>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</si>
  <si>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</si>
  <si>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</si>
  <si>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</si>
  <si>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</si>
  <si>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</si>
  <si>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</si>
  <si>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</si>
  <si>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</si>
  <si>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</si>
  <si>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</si>
  <si>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</si>
  <si>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</si>
  <si>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</si>
  <si>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</si>
  <si>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</si>
  <si>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</si>
  <si>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</si>
  <si>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</si>
  <si>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</si>
  <si>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</si>
  <si>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</si>
  <si>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</si>
  <si>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</si>
  <si>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</si>
  <si>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</si>
  <si>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</si>
  <si>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</si>
  <si>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</si>
  <si>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</si>
  <si>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</si>
  <si>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</si>
  <si>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</si>
  <si>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</si>
  <si>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</si>
  <si>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</si>
  <si>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</si>
  <si>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</si>
  <si>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</si>
  <si>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</si>
  <si>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</si>
  <si>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</si>
  <si>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</si>
  <si>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</si>
  <si>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</si>
  <si>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</si>
  <si>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</si>
  <si>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</si>
  <si>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</si>
  <si>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</si>
  <si>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</si>
  <si>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</si>
  <si>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</si>
  <si>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</si>
  <si>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</si>
  <si>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</si>
  <si>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</si>
  <si>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</si>
  <si>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</si>
  <si>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</si>
  <si>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</si>
  <si>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</si>
  <si>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</si>
  <si>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</si>
  <si>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</si>
  <si>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</si>
  <si>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</si>
  <si>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</si>
  <si>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</si>
  <si>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</si>
  <si>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</si>
  <si>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</si>
  <si>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</si>
  <si>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</si>
  <si>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</si>
  <si>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</si>
  <si>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</si>
  <si>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</si>
  <si>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</si>
  <si>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</si>
  <si>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</si>
  <si>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</si>
  <si>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</si>
  <si>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</si>
  <si>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</si>
  <si>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</si>
  <si>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</si>
  <si>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</si>
  <si>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</si>
  <si>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</si>
  <si>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</si>
  <si>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</si>
  <si>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</si>
  <si>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</si>
  <si>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</si>
  <si>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</si>
  <si>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</si>
  <si>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</si>
  <si>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</si>
  <si>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</si>
  <si>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</si>
  <si>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</si>
  <si>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</si>
  <si>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</si>
  <si>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</si>
  <si>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</si>
  <si>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</si>
  <si>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</si>
  <si>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</si>
  <si>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</si>
  <si>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</si>
  <si>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</si>
  <si>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</si>
  <si>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</si>
  <si>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</si>
  <si>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</si>
  <si>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</si>
  <si>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</si>
  <si>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</si>
  <si>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</si>
  <si>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</si>
  <si>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</si>
  <si>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</si>
  <si>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</si>
  <si>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</si>
  <si>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</si>
  <si>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</si>
  <si>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</si>
  <si>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</si>
  <si>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</si>
  <si>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</si>
  <si>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</si>
  <si>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</si>
  <si>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</si>
  <si>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</si>
  <si>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</si>
  <si>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</si>
  <si>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</si>
  <si>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</si>
  <si>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</si>
  <si>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</si>
  <si>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</si>
  <si>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</si>
  <si>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</si>
  <si>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</si>
  <si>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</si>
  <si>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</si>
  <si>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</si>
  <si>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</si>
  <si>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</si>
  <si>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</si>
  <si>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</si>
  <si>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</si>
  <si>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</si>
  <si>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</si>
  <si>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</si>
  <si>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</si>
  <si>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</si>
  <si>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</si>
  <si>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</si>
  <si>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</si>
  <si>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</si>
  <si>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</si>
  <si>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</si>
  <si>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</si>
  <si>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</si>
  <si>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</si>
  <si>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</si>
  <si>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</si>
  <si>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</si>
  <si>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</si>
  <si>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</si>
  <si>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</si>
  <si>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</si>
  <si>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</si>
  <si>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</si>
  <si>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</si>
  <si>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</si>
  <si>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</si>
  <si>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</si>
  <si>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</si>
  <si>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</si>
  <si>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</si>
  <si>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</si>
  <si>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</si>
  <si>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</si>
  <si>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</si>
  <si>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</si>
  <si>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</si>
  <si>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</si>
  <si>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</si>
  <si>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</si>
  <si>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</si>
  <si>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</si>
  <si>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</si>
  <si>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</si>
  <si>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</si>
  <si>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</si>
  <si>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</si>
  <si>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</si>
  <si>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</si>
  <si>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</si>
  <si>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</si>
  <si>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</si>
  <si>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</si>
  <si>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</si>
  <si>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</si>
  <si>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</si>
  <si>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</si>
  <si>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</si>
  <si>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</si>
  <si>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</si>
  <si>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</si>
  <si>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</si>
  <si>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</si>
  <si>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</si>
  <si>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</si>
  <si>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</si>
  <si>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</si>
  <si>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</si>
  <si>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</si>
  <si>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</si>
  <si>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</si>
  <si>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</si>
  <si>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</si>
  <si>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</si>
  <si>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</si>
  <si>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</si>
  <si>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</si>
  <si>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</si>
  <si>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</si>
  <si>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</si>
  <si>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</si>
  <si>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</si>
  <si>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</si>
  <si>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</si>
  <si>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</si>
  <si>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</si>
  <si>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</si>
  <si>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</si>
  <si>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</si>
  <si>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</si>
  <si>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</si>
  <si>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</si>
  <si>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</si>
  <si>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</si>
  <si>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</si>
  <si>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</si>
  <si>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</si>
  <si>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</si>
  <si>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</si>
  <si>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</si>
  <si>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</si>
  <si>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</si>
  <si>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</si>
  <si>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</si>
  <si>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</si>
  <si>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</si>
  <si>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</si>
  <si>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</si>
  <si>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</si>
  <si>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</si>
  <si>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</si>
  <si>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</si>
  <si>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</si>
  <si>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</si>
  <si>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</si>
  <si>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</si>
  <si>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</si>
  <si>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</si>
  <si>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</si>
  <si>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</si>
  <si>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</si>
  <si>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</si>
  <si>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</si>
  <si>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</si>
  <si>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</si>
  <si>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</si>
  <si>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</si>
  <si>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</si>
  <si>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</si>
  <si>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</si>
  <si>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</si>
  <si>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</si>
  <si>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</si>
  <si>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</si>
  <si>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</si>
  <si>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</si>
  <si>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</si>
  <si>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</si>
  <si>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</si>
  <si>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</si>
  <si>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</si>
  <si>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</si>
  <si>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</si>
  <si>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</si>
  <si>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</si>
  <si>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</si>
  <si>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</si>
  <si>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</si>
  <si>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</si>
  <si>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</si>
  <si>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</si>
  <si>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</si>
  <si>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</si>
  <si>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</si>
  <si>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</si>
  <si>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</si>
  <si>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</si>
  <si>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</si>
  <si>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</si>
  <si>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</si>
  <si>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</si>
  <si>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</si>
  <si>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</si>
  <si>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</si>
  <si>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</si>
  <si>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</si>
  <si>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</si>
  <si>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</si>
  <si>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</si>
  <si>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</si>
  <si>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</si>
  <si>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</si>
  <si>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</si>
  <si>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</si>
  <si>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</si>
  <si>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</si>
  <si>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</si>
  <si>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</si>
  <si>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</si>
  <si>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</si>
  <si>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</si>
  <si>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</si>
  <si>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</si>
  <si>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</si>
  <si>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</si>
  <si>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</si>
  <si>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</si>
  <si>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</si>
  <si>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</si>
  <si>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</si>
  <si>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</si>
  <si>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</si>
  <si>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</si>
  <si>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</si>
  <si>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</si>
  <si>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</si>
  <si>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</si>
  <si>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</si>
  <si>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</si>
  <si>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</si>
  <si>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</si>
  <si>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</si>
  <si>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</si>
  <si>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</si>
  <si>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</si>
  <si>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</si>
  <si>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</si>
  <si>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</si>
  <si>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</si>
  <si>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</si>
  <si>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</si>
  <si>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</si>
  <si>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</si>
  <si>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</si>
  <si>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</si>
  <si>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</si>
  <si>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</si>
  <si>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</si>
  <si>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</si>
  <si>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</si>
  <si>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</si>
  <si>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</si>
  <si>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</si>
  <si>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</si>
  <si>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</si>
  <si>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</si>
  <si>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</si>
  <si>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</si>
  <si>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</si>
  <si>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</si>
  <si>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</si>
  <si>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</si>
  <si>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</si>
  <si>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</si>
  <si>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</si>
  <si>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</si>
  <si>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</si>
  <si>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</si>
  <si>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</si>
  <si>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</si>
  <si>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</si>
  <si>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</si>
  <si>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</si>
  <si>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</si>
  <si>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</si>
  <si>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</si>
  <si>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</si>
  <si>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</si>
  <si>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</si>
  <si>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</si>
  <si>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</si>
  <si>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</si>
  <si>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</si>
  <si>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</si>
  <si>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</si>
  <si>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</si>
  <si>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</si>
  <si>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</si>
  <si>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</si>
  <si>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</si>
  <si>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</si>
  <si>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</si>
  <si>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</si>
  <si>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</si>
  <si>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</si>
  <si>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</si>
  <si>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</si>
  <si>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</si>
  <si>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</si>
  <si>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</si>
  <si>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</si>
  <si>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</si>
  <si>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</si>
  <si>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</si>
  <si>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</si>
  <si>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</si>
  <si>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</si>
  <si>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</si>
  <si>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</si>
  <si>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</si>
  <si>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</si>
  <si>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</si>
  <si>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</si>
  <si>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</si>
  <si>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</si>
  <si>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</si>
  <si>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</si>
  <si>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</si>
  <si>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</si>
  <si>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</si>
  <si>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</si>
  <si>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</si>
  <si>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</si>
  <si>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</si>
  <si>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</si>
  <si>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</si>
  <si>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</si>
  <si>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</si>
  <si>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</si>
  <si>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</si>
  <si>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</si>
  <si>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</si>
  <si>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</si>
  <si>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</si>
  <si>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</si>
  <si>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</si>
  <si>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</si>
  <si>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</si>
  <si>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</si>
  <si>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</si>
  <si>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</si>
  <si>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</si>
  <si>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</si>
  <si>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</si>
  <si>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</si>
  <si>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</si>
  <si>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</si>
  <si>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</si>
  <si>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</si>
  <si>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</si>
  <si>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</si>
  <si>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</si>
  <si>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</si>
  <si>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</si>
  <si>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</si>
  <si>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</si>
  <si>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</si>
  <si>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</si>
  <si>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</si>
  <si>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</si>
  <si>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</si>
  <si>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</si>
  <si>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</si>
  <si>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</si>
  <si>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</si>
  <si>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</si>
  <si>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</si>
  <si>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</si>
  <si>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</si>
  <si>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</si>
  <si>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</si>
  <si>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</si>
  <si>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</si>
  <si>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</si>
  <si>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</si>
  <si>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</si>
  <si>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</si>
  <si>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</si>
  <si>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</si>
  <si>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</si>
  <si>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</si>
  <si>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</si>
  <si>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</si>
  <si>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</si>
  <si>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</si>
  <si>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</si>
  <si>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</si>
  <si>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</si>
  <si>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</si>
  <si>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</si>
  <si>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</si>
  <si>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</si>
  <si>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</si>
  <si>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</si>
  <si>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</si>
  <si>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</si>
  <si>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</si>
  <si>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</si>
  <si>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</si>
  <si>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</si>
  <si>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</si>
  <si>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</si>
  <si>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</si>
  <si>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</si>
  <si>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</si>
  <si>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</si>
  <si>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</si>
  <si>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</si>
  <si>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</si>
  <si>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</si>
  <si>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</si>
  <si>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</si>
  <si>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</si>
  <si>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</si>
  <si>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</si>
  <si>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</si>
  <si>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</si>
  <si>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</si>
  <si>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</si>
  <si>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</si>
  <si>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</si>
  <si>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</si>
  <si>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</si>
  <si>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</si>
  <si>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</si>
  <si>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</si>
  <si>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</si>
  <si>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</si>
  <si>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</si>
  <si>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</si>
  <si>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</si>
  <si>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</si>
  <si>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</si>
  <si>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</si>
  <si>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</si>
  <si>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</si>
  <si>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</si>
  <si>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</si>
  <si>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</si>
  <si>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</si>
  <si>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</si>
  <si>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</si>
  <si>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</si>
  <si>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</si>
  <si>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</si>
  <si>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</si>
  <si>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</si>
  <si>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</si>
  <si>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</si>
  <si>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</si>
  <si>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</si>
  <si>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</si>
  <si>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</si>
  <si>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</si>
  <si>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</si>
  <si>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</si>
  <si>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</si>
  <si>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</si>
  <si>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</si>
  <si>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</si>
  <si>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</si>
  <si>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</si>
  <si>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</si>
  <si>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</si>
  <si>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</si>
  <si>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</si>
  <si>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</si>
  <si>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</si>
  <si>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</si>
  <si>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</si>
  <si>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</si>
  <si>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</si>
  <si>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</si>
  <si>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</si>
  <si>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</si>
  <si>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</si>
  <si>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</si>
  <si>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</si>
  <si>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</si>
  <si>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</si>
  <si>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</si>
  <si>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</si>
  <si>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</si>
  <si>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</si>
  <si>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</si>
  <si>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</si>
  <si>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</si>
  <si>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</si>
  <si>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</si>
  <si>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</si>
  <si>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</si>
  <si>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</si>
  <si>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</si>
  <si>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</si>
  <si>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</si>
  <si>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</si>
  <si>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</si>
  <si>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</si>
  <si>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</si>
  <si>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</si>
  <si>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</si>
  <si>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</si>
  <si>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</si>
  <si>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</si>
  <si>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</si>
  <si>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</si>
  <si>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</si>
  <si>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</si>
  <si>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</si>
  <si>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</si>
  <si>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</si>
  <si>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</si>
  <si>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</si>
  <si>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</si>
  <si>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</si>
  <si>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</si>
  <si>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</si>
  <si>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</si>
  <si>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</si>
  <si>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</si>
  <si>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</si>
  <si>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</si>
  <si>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</si>
  <si>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</si>
  <si>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</si>
  <si>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</si>
  <si>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</si>
  <si>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</si>
  <si>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</si>
  <si>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</si>
  <si>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</si>
  <si>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</si>
  <si>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</si>
  <si>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</si>
  <si>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</si>
  <si>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</si>
  <si>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</si>
  <si>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</si>
  <si>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</si>
  <si>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</si>
  <si>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</si>
  <si>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</si>
  <si>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</si>
  <si>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</si>
  <si>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</si>
  <si>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</si>
  <si>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</si>
  <si>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</si>
  <si>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</si>
  <si>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</si>
  <si>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</si>
  <si>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</si>
  <si>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</si>
  <si>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</si>
  <si>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</si>
  <si>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</si>
  <si>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</si>
  <si>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</si>
  <si>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</si>
  <si>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</si>
  <si>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</si>
  <si>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</si>
  <si>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</si>
  <si>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</si>
  <si>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</si>
  <si>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</si>
  <si>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</si>
  <si>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</si>
  <si>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</si>
  <si>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</si>
  <si>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</si>
  <si>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</si>
  <si>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</si>
  <si>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</si>
  <si>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</si>
  <si>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</si>
  <si>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</si>
  <si>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</si>
  <si>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</si>
  <si>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</si>
  <si>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</si>
  <si>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</si>
  <si>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</si>
  <si>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</si>
  <si>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</si>
  <si>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</si>
  <si>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</si>
  <si>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</si>
  <si>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</si>
  <si>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</si>
  <si>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</si>
  <si>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</si>
  <si>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</si>
  <si>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</si>
  <si>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</si>
  <si>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</si>
  <si>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</si>
  <si>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</si>
  <si>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</si>
  <si>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</si>
  <si>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</si>
  <si>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</si>
  <si>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</si>
  <si>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</si>
  <si>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</si>
  <si>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</si>
  <si>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</si>
  <si>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</si>
  <si>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</si>
  <si>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</si>
  <si>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</si>
  <si>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</si>
  <si>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</si>
  <si>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</si>
  <si>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</si>
  <si>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</si>
  <si>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</si>
  <si>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</si>
  <si>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</si>
  <si>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</si>
  <si>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</si>
  <si>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</si>
  <si>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</si>
  <si>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</si>
  <si>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</si>
  <si>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</si>
  <si>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</si>
  <si>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</si>
  <si>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</si>
  <si>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</si>
  <si>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</si>
  <si>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</si>
  <si>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</si>
  <si>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</si>
  <si>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</si>
  <si>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</si>
  <si>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</si>
  <si>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</si>
  <si>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</si>
  <si>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</si>
  <si>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</si>
  <si>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</si>
  <si>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</si>
  <si>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</si>
  <si>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</si>
  <si>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</si>
  <si>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</si>
  <si>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</si>
  <si>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</si>
  <si>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</si>
  <si>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</si>
  <si>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</si>
  <si>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</si>
  <si>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</si>
  <si>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</si>
  <si>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</si>
  <si>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</si>
  <si>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</si>
  <si>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</si>
  <si>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</si>
  <si>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</si>
  <si>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</si>
  <si>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</si>
  <si>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</si>
  <si>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</si>
  <si>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</si>
  <si>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</si>
  <si>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</si>
  <si>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</si>
  <si>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</si>
  <si>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</si>
  <si>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</si>
  <si>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</si>
  <si>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</si>
  <si>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</si>
  <si>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</si>
  <si>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</si>
  <si>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</si>
  <si>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</si>
  <si>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</si>
  <si>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</si>
  <si>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</si>
  <si>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</si>
  <si>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</si>
  <si>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</si>
  <si>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</si>
  <si>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</si>
  <si>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</si>
  <si>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</si>
  <si>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</si>
  <si>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</si>
  <si>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</si>
  <si>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</si>
  <si>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</si>
  <si>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</si>
  <si>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</si>
  <si>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</si>
  <si>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</si>
  <si>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</si>
  <si>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</si>
  <si>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</si>
  <si>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</si>
  <si>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</si>
  <si>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</si>
  <si>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</si>
  <si>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</si>
  <si>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</si>
  <si>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</si>
  <si>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</si>
  <si>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</si>
  <si>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</si>
  <si>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</si>
  <si>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</si>
  <si>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</si>
  <si>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</si>
  <si>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</si>
  <si>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</si>
  <si>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</si>
  <si>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</si>
  <si>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</si>
  <si>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</si>
  <si>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</si>
  <si>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</si>
  <si>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</si>
  <si>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</si>
  <si>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</si>
  <si>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</si>
  <si>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</si>
  <si>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</si>
  <si>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</si>
  <si>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</si>
  <si>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</si>
  <si>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</si>
  <si>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</si>
  <si>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</si>
  <si>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</si>
  <si>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</si>
  <si>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</si>
  <si>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</si>
  <si>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</si>
  <si>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</si>
  <si>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</si>
  <si>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</si>
  <si>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</si>
  <si>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</si>
  <si>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</si>
  <si>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</si>
  <si>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</si>
  <si>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</si>
  <si>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</si>
  <si>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</si>
  <si>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</si>
  <si>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</si>
  <si>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</si>
  <si>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</si>
  <si>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</si>
  <si>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</si>
  <si>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</si>
  <si>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</si>
  <si>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</si>
  <si>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</si>
  <si>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</si>
  <si>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</si>
  <si>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</si>
  <si>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</si>
  <si>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</si>
  <si>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</si>
  <si>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</si>
  <si>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</si>
  <si>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</si>
  <si>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</si>
  <si>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</si>
  <si>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</si>
  <si>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</si>
  <si>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</si>
  <si>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</si>
  <si>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</si>
  <si>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</si>
  <si>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</si>
  <si>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</si>
  <si>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</si>
  <si>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</si>
  <si>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</si>
  <si>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</si>
  <si>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</si>
  <si>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</si>
  <si>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</si>
  <si>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</si>
  <si>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</si>
  <si>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</si>
  <si>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</si>
  <si>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</si>
  <si>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</si>
  <si>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</si>
  <si>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</si>
  <si>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</si>
  <si>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</si>
  <si>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</si>
  <si>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</si>
  <si>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</si>
  <si>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</si>
  <si>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</si>
  <si>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</si>
  <si>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</si>
  <si>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</si>
  <si>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</si>
  <si>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</si>
  <si>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</si>
  <si>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</si>
  <si>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</si>
  <si>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</si>
  <si>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</si>
  <si>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</si>
  <si>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</si>
  <si>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</si>
  <si>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</si>
  <si>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</si>
  <si>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</si>
  <si>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</si>
  <si>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</si>
  <si>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</si>
  <si>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</si>
  <si>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</si>
  <si>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</si>
  <si>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</si>
  <si>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</si>
  <si>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</si>
  <si>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</si>
  <si>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</si>
  <si>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</si>
  <si>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</si>
  <si>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</si>
  <si>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</si>
  <si>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</si>
  <si>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</si>
  <si>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</si>
  <si>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</si>
  <si>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</si>
  <si>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</si>
  <si>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</si>
  <si>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</si>
  <si>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</si>
  <si>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</si>
  <si>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</si>
  <si>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</si>
  <si>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</si>
  <si>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</si>
  <si>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</si>
  <si>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</si>
  <si>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</si>
  <si>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</si>
  <si>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</si>
  <si>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</si>
  <si>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</si>
  <si>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</si>
  <si>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</si>
  <si>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</si>
  <si>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</si>
  <si>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</si>
  <si>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</si>
  <si>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</si>
  <si>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</si>
  <si>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</si>
  <si>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</si>
  <si>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</si>
  <si>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</si>
  <si>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</si>
  <si>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</si>
  <si>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</si>
  <si>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</si>
  <si>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</si>
  <si>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</si>
  <si>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</si>
  <si>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</si>
  <si>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</si>
  <si>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</si>
  <si>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</si>
  <si>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</si>
  <si>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</si>
  <si>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</si>
  <si>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</si>
  <si>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</si>
  <si>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</si>
  <si>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</si>
  <si>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</si>
  <si>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</si>
  <si>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</si>
  <si>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</si>
  <si>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</si>
  <si>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</si>
  <si>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</si>
  <si>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</si>
  <si>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</si>
  <si>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</si>
  <si>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</si>
  <si>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</si>
  <si>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</si>
  <si>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</si>
  <si>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</si>
  <si>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</si>
  <si>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</si>
  <si>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</si>
  <si>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</si>
  <si>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</si>
  <si>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</si>
  <si>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</si>
  <si>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</si>
  <si>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</si>
  <si>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</si>
  <si>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</si>
  <si>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</si>
  <si>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</si>
  <si>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</si>
  <si>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</si>
  <si>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</si>
  <si>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</si>
  <si>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</si>
  <si>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</si>
  <si>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</si>
  <si>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</si>
  <si>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</si>
  <si>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</si>
  <si>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</si>
  <si>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</si>
  <si>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</si>
  <si>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</si>
  <si>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</si>
  <si>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</si>
  <si>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</si>
  <si>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</si>
  <si>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</si>
  <si>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</si>
  <si>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</si>
  <si>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</si>
  <si>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</si>
  <si>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</si>
  <si>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</si>
  <si>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</si>
  <si>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</si>
  <si>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</si>
  <si>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</si>
  <si>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</si>
  <si>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</si>
  <si>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</si>
  <si>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</si>
  <si>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</si>
  <si>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</si>
  <si>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</si>
  <si>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</si>
  <si>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</si>
  <si>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</si>
  <si>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</si>
  <si>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</si>
  <si>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</si>
  <si>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</si>
  <si>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</si>
  <si>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</si>
  <si>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</si>
  <si>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</si>
  <si>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</si>
  <si>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</si>
  <si>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</si>
  <si>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</si>
  <si>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</si>
  <si>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</si>
  <si>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</si>
  <si>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</si>
  <si>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</si>
  <si>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</si>
  <si>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</si>
  <si>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</si>
  <si>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</si>
  <si>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</si>
  <si>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</si>
  <si>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</si>
  <si>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</si>
  <si>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</si>
  <si>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</si>
  <si>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</si>
  <si>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</si>
  <si>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</si>
  <si>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</si>
  <si>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</si>
  <si>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</si>
  <si>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</si>
  <si>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</si>
  <si>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</si>
  <si>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</si>
  <si>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</si>
  <si>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</si>
  <si>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</si>
  <si>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</si>
  <si>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</si>
  <si>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</si>
  <si>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</si>
  <si>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</si>
  <si>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</si>
  <si>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</si>
  <si>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</si>
  <si>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</si>
  <si>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</si>
  <si>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</si>
  <si>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</si>
  <si>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</si>
  <si>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</si>
  <si>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</si>
  <si>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</si>
  <si>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</si>
  <si>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</si>
  <si>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</si>
  <si>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</si>
  <si>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</si>
  <si>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</si>
  <si>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</si>
  <si>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</si>
  <si>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</si>
  <si>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</si>
  <si>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</si>
  <si>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</si>
  <si>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</si>
  <si>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</si>
  <si>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</si>
  <si>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</si>
  <si>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</si>
  <si>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</si>
  <si>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</si>
  <si>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</si>
  <si>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</si>
  <si>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</si>
  <si>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</si>
  <si>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</si>
  <si>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</si>
  <si>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</si>
  <si>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</si>
  <si>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</si>
  <si>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</si>
  <si>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</si>
  <si>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</si>
  <si>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</si>
  <si>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</si>
  <si>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</si>
  <si>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</si>
  <si>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</si>
  <si>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</si>
  <si>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</si>
  <si>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</si>
  <si>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</si>
  <si>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</si>
  <si>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</si>
  <si>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</si>
  <si>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</si>
  <si>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</si>
  <si>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</si>
  <si>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</si>
  <si>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</si>
  <si>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</si>
  <si>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</si>
  <si>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</si>
  <si>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</si>
  <si>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</si>
  <si>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</si>
  <si>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</si>
  <si>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</si>
  <si>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</si>
  <si>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</si>
  <si>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</si>
  <si>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</si>
  <si>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</si>
  <si>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</si>
  <si>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</si>
  <si>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</si>
  <si>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</si>
  <si>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</si>
  <si>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</si>
  <si>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</si>
  <si>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</si>
  <si>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</si>
  <si>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</si>
  <si>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</si>
  <si>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</si>
  <si>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</si>
  <si>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</si>
  <si>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</si>
  <si>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</si>
  <si>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</si>
  <si>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</si>
  <si>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</si>
  <si>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</si>
  <si>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</si>
  <si>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</si>
  <si>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</si>
  <si>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</si>
  <si>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</si>
  <si>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</si>
  <si>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</si>
  <si>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</si>
  <si>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</si>
  <si>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</si>
  <si>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</si>
  <si>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</si>
  <si>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</si>
  <si>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</si>
  <si>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</si>
  <si>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</si>
  <si>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</si>
  <si>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</si>
  <si>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</si>
  <si>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</si>
  <si>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</si>
  <si>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</si>
  <si>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</si>
  <si>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</si>
  <si>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</si>
  <si>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</si>
  <si>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</si>
  <si>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</si>
  <si>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</si>
  <si>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</si>
  <si>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</si>
  <si>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</si>
  <si>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</si>
  <si>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</si>
  <si>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</si>
  <si>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</si>
  <si>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</si>
  <si>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</si>
  <si>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</si>
  <si>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</si>
  <si>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</si>
  <si>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</si>
  <si>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</si>
  <si>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</si>
  <si>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</si>
  <si>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</si>
  <si>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</si>
  <si>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</si>
  <si>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</si>
  <si>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</si>
  <si>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</si>
  <si>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</si>
  <si>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</si>
  <si>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</si>
  <si>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</si>
  <si>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</si>
  <si>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</si>
  <si>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</si>
  <si>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</si>
  <si>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</si>
  <si>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</si>
  <si>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</si>
  <si>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</si>
  <si>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</si>
  <si>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</si>
  <si>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</si>
  <si>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</si>
  <si>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</si>
  <si>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</si>
  <si>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</si>
  <si>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</si>
  <si>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</si>
  <si>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</si>
  <si>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</si>
  <si>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</si>
  <si>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</si>
  <si>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</si>
  <si>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</si>
  <si>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</si>
  <si>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</si>
  <si>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</si>
  <si>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</si>
  <si>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</si>
  <si>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</si>
  <si>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</si>
  <si>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</si>
  <si>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</si>
  <si>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</si>
  <si>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</si>
  <si>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</si>
  <si>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</si>
  <si>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</si>
  <si>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</si>
  <si>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</si>
  <si>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</si>
  <si>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</si>
  <si>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</si>
  <si>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</si>
  <si>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</si>
  <si>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</si>
  <si>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</si>
  <si>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</si>
  <si>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</si>
  <si>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</si>
  <si>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</si>
  <si>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</si>
  <si>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</si>
  <si>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</si>
  <si>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</si>
  <si>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</si>
  <si>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</si>
  <si>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</si>
  <si>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</si>
  <si>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</si>
  <si>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</si>
  <si>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</si>
  <si>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</si>
  <si>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</si>
  <si>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</si>
  <si>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</si>
  <si>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</si>
  <si>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</si>
  <si>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</si>
  <si>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</si>
  <si>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</si>
  <si>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</si>
  <si>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</si>
  <si>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</si>
  <si>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</si>
  <si>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</si>
  <si>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</si>
  <si>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</si>
  <si>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</si>
  <si>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</si>
  <si>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</si>
  <si>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</si>
  <si>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</si>
  <si>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</si>
  <si>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</si>
  <si>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</si>
  <si>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</si>
  <si>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</si>
  <si>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</si>
  <si>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</si>
  <si>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</si>
  <si>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</si>
  <si>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</si>
  <si>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</si>
  <si>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</si>
  <si>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</si>
  <si>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</si>
  <si>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</si>
  <si>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</si>
  <si>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</si>
  <si>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</si>
  <si>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</si>
  <si>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</si>
  <si>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</si>
  <si>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</si>
  <si>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</si>
  <si>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</si>
  <si>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</si>
  <si>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</si>
  <si>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</si>
  <si>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</si>
  <si>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</si>
  <si>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</si>
  <si>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</si>
  <si>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</si>
  <si>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</si>
  <si>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</si>
  <si>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</si>
  <si>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</si>
  <si>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</si>
  <si>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</si>
  <si>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</si>
  <si>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</si>
  <si>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</si>
  <si>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</si>
  <si>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</si>
  <si>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</si>
  <si>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</si>
  <si>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</si>
  <si>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</si>
  <si>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</si>
  <si>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</si>
  <si>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</si>
  <si>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</si>
  <si>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</si>
  <si>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</si>
  <si>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</si>
  <si>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</si>
  <si>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</si>
  <si>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</si>
  <si>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</si>
  <si>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</si>
  <si>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</si>
  <si>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</si>
  <si>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</si>
  <si>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</si>
  <si>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</si>
  <si>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</si>
  <si>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</si>
  <si>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</si>
  <si>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</si>
  <si>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</si>
  <si>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</si>
  <si>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</si>
  <si>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</si>
  <si>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</si>
  <si>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</si>
  <si>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</si>
  <si>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</si>
  <si>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</si>
  <si>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</si>
  <si>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</si>
  <si>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</si>
  <si>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</si>
  <si>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</si>
  <si>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</si>
  <si>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</si>
  <si>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</si>
  <si>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</si>
  <si>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</si>
  <si>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</si>
  <si>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</si>
  <si>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</si>
  <si>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</si>
  <si>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</si>
  <si>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</si>
  <si>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</si>
  <si>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</si>
  <si>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</si>
  <si>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</si>
  <si>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</si>
  <si>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</si>
  <si>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</si>
  <si>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</si>
  <si>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</si>
  <si>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</si>
  <si>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</si>
  <si>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</si>
  <si>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</si>
  <si>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</si>
  <si>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</si>
  <si>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</si>
  <si>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</si>
  <si>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</si>
  <si>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</si>
  <si>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</si>
  <si>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</si>
  <si>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</si>
  <si>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</si>
  <si>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</si>
  <si>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</si>
  <si>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</si>
  <si>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</si>
  <si>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</si>
  <si>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</si>
  <si>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</si>
  <si>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</si>
  <si>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</si>
  <si>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</si>
  <si>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</si>
  <si>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</si>
  <si>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</si>
  <si>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</si>
  <si>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</si>
  <si>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</si>
  <si>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</si>
  <si>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</si>
  <si>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</si>
  <si>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</si>
  <si>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</si>
  <si>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</si>
  <si>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</si>
  <si>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</si>
  <si>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</si>
  <si>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</si>
  <si>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</si>
  <si>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</si>
  <si>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</si>
  <si>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</si>
  <si>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</si>
  <si>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</si>
  <si>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</si>
  <si>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</si>
  <si>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</si>
  <si>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</si>
  <si>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</si>
  <si>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</si>
  <si>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</si>
  <si>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</si>
  <si>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</si>
  <si>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</si>
  <si>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</si>
  <si>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</si>
  <si>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</si>
  <si>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</si>
  <si>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</si>
  <si>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</si>
  <si>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</si>
  <si>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</si>
  <si>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</si>
  <si>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</si>
  <si>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</si>
  <si>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</si>
  <si>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</si>
  <si>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</si>
  <si>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</si>
  <si>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</si>
  <si>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</si>
  <si>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</si>
  <si>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</si>
  <si>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</si>
  <si>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</si>
  <si>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</si>
  <si>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</si>
  <si>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</si>
  <si>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</si>
  <si>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</si>
  <si>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</si>
  <si>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</si>
  <si>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</si>
  <si>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</si>
  <si>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</si>
  <si>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</si>
  <si>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</si>
  <si>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</si>
  <si>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</si>
  <si>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</si>
  <si>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</si>
  <si>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</si>
  <si>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</si>
  <si>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</si>
  <si>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</si>
  <si>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</si>
  <si>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</si>
  <si>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</si>
  <si>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</si>
  <si>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</si>
  <si>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</si>
  <si>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</si>
  <si>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</si>
  <si>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</si>
  <si>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</si>
  <si>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</si>
  <si>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</si>
  <si>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</si>
  <si>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</si>
  <si>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</si>
  <si>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</si>
  <si>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</si>
  <si>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</si>
  <si>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</si>
  <si>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</si>
  <si>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</si>
  <si>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</si>
  <si>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</si>
  <si>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</si>
  <si>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</si>
  <si>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</si>
  <si>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</si>
  <si>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</si>
  <si>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</si>
  <si>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</si>
  <si>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</si>
  <si>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</si>
  <si>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</si>
  <si>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</si>
  <si>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</si>
  <si>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</si>
  <si>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</si>
  <si>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</si>
  <si>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</si>
  <si>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</si>
  <si>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</si>
  <si>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</si>
  <si>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</si>
  <si>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</si>
  <si>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</si>
  <si>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</si>
  <si>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</si>
  <si>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</si>
  <si>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</si>
  <si>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</si>
  <si>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</si>
  <si>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</si>
  <si>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</si>
  <si>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</si>
  <si>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</si>
  <si>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</si>
  <si>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</si>
  <si>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</si>
  <si>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</si>
  <si>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</si>
  <si>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</si>
  <si>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</si>
  <si>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</si>
  <si>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</si>
  <si>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</si>
  <si>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</si>
  <si>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</si>
  <si>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</si>
  <si>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</si>
  <si>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</si>
  <si>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</si>
  <si>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</si>
  <si>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</si>
  <si>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</si>
  <si>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</si>
  <si>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</si>
  <si>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</si>
  <si>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</si>
  <si>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</si>
  <si>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</si>
  <si>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</si>
  <si>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</si>
  <si>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</si>
  <si>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</si>
  <si>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</si>
  <si>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</si>
  <si>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</si>
  <si>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</si>
  <si>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</si>
  <si>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</si>
  <si>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</si>
  <si>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</si>
  <si>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</si>
  <si>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</si>
  <si>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</si>
  <si>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</si>
  <si>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</si>
  <si>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</si>
  <si>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</si>
  <si>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</si>
  <si>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</si>
  <si>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</si>
  <si>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</si>
  <si>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</si>
  <si>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</si>
  <si>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</si>
  <si>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</si>
  <si>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</si>
  <si>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</si>
  <si>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</si>
  <si>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</si>
  <si>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</si>
  <si>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</si>
  <si>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</si>
  <si>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</si>
  <si>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</si>
  <si>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</si>
  <si>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</si>
  <si>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</si>
  <si>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</si>
  <si>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</si>
  <si>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</si>
  <si>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</si>
  <si>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</si>
  <si>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</si>
  <si>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</si>
  <si>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</si>
  <si>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</si>
  <si>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</si>
  <si>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</si>
  <si>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</si>
  <si>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</si>
  <si>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</si>
  <si>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</si>
  <si>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</si>
  <si>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</si>
  <si>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</si>
  <si>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</si>
  <si>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</si>
  <si>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</si>
  <si>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</si>
  <si>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</si>
  <si>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</si>
  <si>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</si>
  <si>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</si>
  <si>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</si>
  <si>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</si>
  <si>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</si>
  <si>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</si>
  <si>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</si>
  <si>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</si>
  <si>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</si>
  <si>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</si>
  <si>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</si>
  <si>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</si>
  <si>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</si>
  <si>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</si>
  <si>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</si>
  <si>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</si>
  <si>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</si>
  <si>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</si>
  <si>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</si>
  <si>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</si>
  <si>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</si>
  <si>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</si>
  <si>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</si>
  <si>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</si>
  <si>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</si>
  <si>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</si>
  <si>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</si>
  <si>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</si>
  <si>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</si>
  <si>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</si>
  <si>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</si>
  <si>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</si>
  <si>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</si>
  <si>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</si>
  <si>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</si>
  <si>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</si>
  <si>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</si>
  <si>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</si>
  <si>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</si>
  <si>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</si>
  <si>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</si>
  <si>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</si>
  <si>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</si>
  <si>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</si>
  <si>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</si>
  <si>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</si>
  <si>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</si>
  <si>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</si>
  <si>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</si>
  <si>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</si>
  <si>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</si>
  <si>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</si>
  <si>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</si>
  <si>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</si>
  <si>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</si>
  <si>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</si>
  <si>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</si>
  <si>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</si>
  <si>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</si>
  <si>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</si>
  <si>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</si>
  <si>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</si>
  <si>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</si>
  <si>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</si>
  <si>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</si>
  <si>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</si>
  <si>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</si>
  <si>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</si>
  <si>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</si>
  <si>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</si>
  <si>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</si>
  <si>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</si>
  <si>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</si>
  <si>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</si>
  <si>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</si>
  <si>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</si>
  <si>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</si>
  <si>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</si>
  <si>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</si>
  <si>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</si>
  <si>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</si>
  <si>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</si>
  <si>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</si>
  <si>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</si>
  <si>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</si>
  <si>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</si>
  <si>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</si>
  <si>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</si>
  <si>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</si>
  <si>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</si>
  <si>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</si>
  <si>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</si>
  <si>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</si>
  <si>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</si>
  <si>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</si>
  <si>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</si>
  <si>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</si>
  <si>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</si>
  <si>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</si>
  <si>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</si>
  <si>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</si>
  <si>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</si>
  <si>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</si>
  <si>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</si>
  <si>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</si>
  <si>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</si>
  <si>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</si>
  <si>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</si>
  <si>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</si>
  <si>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</si>
  <si>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</si>
  <si>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</si>
  <si>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</si>
  <si>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</si>
  <si>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</si>
  <si>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</si>
  <si>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</si>
  <si>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</si>
  <si>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</si>
  <si>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</si>
  <si>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</si>
  <si>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</si>
  <si>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</si>
  <si>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</si>
  <si>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</si>
  <si>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</si>
  <si>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</si>
  <si>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</si>
  <si>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</si>
  <si>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</si>
  <si>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</si>
  <si>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</si>
  <si>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</si>
  <si>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</si>
  <si>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</si>
  <si>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</si>
  <si>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</si>
  <si>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</si>
  <si>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</si>
  <si>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</si>
  <si>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</si>
  <si>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</si>
  <si>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</si>
  <si>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</si>
  <si>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</si>
  <si>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</si>
  <si>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</si>
  <si>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</si>
  <si>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</si>
  <si>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</si>
  <si>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</si>
  <si>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</si>
  <si>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</si>
  <si>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</si>
  <si>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</si>
  <si>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</si>
  <si>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</si>
  <si>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</si>
  <si>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</si>
  <si>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</si>
  <si>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</si>
  <si>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</si>
  <si>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</si>
  <si>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</si>
  <si>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</si>
  <si>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</si>
  <si>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</si>
  <si>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</si>
  <si>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</si>
  <si>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</si>
  <si>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</si>
  <si>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</si>
  <si>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</si>
  <si>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</si>
  <si>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</si>
  <si>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</si>
  <si>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</si>
  <si>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</si>
  <si>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</si>
  <si>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</si>
  <si>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</si>
  <si>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</si>
  <si>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</si>
  <si>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</si>
  <si>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</si>
  <si>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</si>
  <si>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</si>
  <si>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</si>
  <si>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</si>
  <si>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</si>
  <si>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</si>
  <si>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</si>
  <si>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</si>
  <si>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</si>
  <si>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</si>
  <si>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</si>
  <si>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</si>
  <si>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</si>
  <si>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</si>
  <si>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</si>
  <si>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</si>
  <si>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</si>
  <si>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</si>
  <si>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</si>
  <si>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</si>
  <si>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</si>
  <si>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</si>
  <si>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</si>
  <si>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</si>
  <si>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</si>
  <si>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</si>
  <si>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</si>
  <si>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</si>
  <si>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</si>
  <si>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</si>
  <si>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</si>
  <si>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</si>
  <si>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</si>
  <si>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</si>
  <si>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</si>
  <si>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</si>
  <si>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</si>
  <si>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</si>
  <si>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</si>
  <si>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</si>
  <si>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</si>
  <si>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</si>
  <si>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</si>
  <si>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</si>
  <si>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</si>
  <si>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</si>
  <si>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</si>
  <si>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</si>
  <si>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</si>
  <si>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</si>
  <si>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</si>
  <si>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</si>
  <si>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</si>
  <si>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</si>
  <si>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</si>
  <si>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</si>
  <si>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</si>
  <si>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</si>
  <si>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</si>
  <si>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</si>
  <si>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</si>
  <si>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</si>
  <si>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</si>
  <si>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</si>
  <si>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</si>
  <si>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</si>
  <si>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</si>
  <si>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</si>
  <si>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</si>
  <si>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</si>
  <si>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</si>
  <si>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</si>
  <si>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</si>
  <si>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</si>
  <si>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</si>
  <si>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</si>
  <si>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</si>
  <si>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</si>
  <si>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</si>
  <si>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</si>
  <si>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</si>
  <si>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</si>
  <si>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</si>
  <si>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</si>
  <si>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</si>
  <si>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</si>
  <si>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</si>
  <si>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</si>
  <si>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</si>
  <si>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</si>
  <si>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</si>
  <si>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</si>
  <si>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</si>
  <si>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</si>
  <si>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</si>
  <si>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</si>
  <si>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</si>
  <si>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</si>
  <si>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</si>
  <si>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</si>
  <si>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</si>
  <si>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</si>
  <si>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</si>
  <si>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</si>
  <si>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</si>
  <si>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</si>
  <si>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</si>
  <si>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</si>
  <si>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</si>
  <si>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</si>
  <si>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</si>
  <si>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</si>
  <si>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</si>
  <si>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</si>
  <si>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</si>
  <si>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</si>
  <si>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</si>
  <si>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</si>
  <si>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</si>
  <si>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</si>
  <si>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</si>
  <si>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</si>
  <si>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</si>
  <si>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</si>
  <si>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</si>
  <si>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</si>
  <si>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</si>
  <si>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</si>
  <si>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</si>
  <si>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</si>
  <si>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</si>
  <si>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</si>
  <si>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</si>
  <si>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</si>
  <si>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</si>
  <si>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</si>
  <si>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</si>
  <si>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</si>
  <si>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</si>
  <si>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</si>
  <si>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</si>
  <si>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</si>
  <si>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</si>
  <si>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</si>
  <si>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</si>
  <si>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</si>
  <si>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</si>
  <si>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</si>
  <si>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</si>
  <si>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</si>
  <si>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</si>
  <si>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</si>
  <si>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</si>
  <si>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</si>
  <si>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</si>
  <si>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</si>
  <si>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</si>
  <si>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</si>
  <si>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</si>
  <si>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</si>
  <si>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</si>
  <si>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</si>
  <si>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</si>
  <si>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</si>
  <si>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</si>
  <si>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</si>
  <si>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</si>
  <si>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</si>
  <si>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</si>
  <si>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</si>
  <si>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</si>
  <si>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</si>
  <si>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</si>
  <si>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</si>
  <si>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</si>
  <si>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</si>
  <si>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</si>
  <si>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</si>
  <si>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</si>
  <si>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</si>
  <si>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</si>
  <si>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</si>
  <si>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</si>
  <si>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</si>
  <si>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</si>
  <si>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</si>
  <si>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</si>
  <si>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</si>
  <si>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</si>
  <si>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</si>
  <si>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</si>
  <si>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</si>
  <si>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</si>
  <si>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</si>
  <si>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</si>
  <si>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</si>
  <si>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</si>
  <si>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</si>
  <si>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</si>
  <si>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</si>
  <si>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</si>
  <si>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</si>
  <si>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</si>
  <si>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</si>
  <si>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</si>
  <si>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</si>
  <si>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</si>
  <si>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</si>
  <si>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</si>
  <si>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</si>
  <si>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</si>
  <si>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</si>
  <si>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</si>
  <si>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</si>
  <si>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</si>
  <si>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</si>
  <si>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</si>
  <si>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</si>
  <si>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</si>
  <si>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</si>
  <si>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</si>
  <si>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</si>
  <si>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</si>
  <si>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</si>
  <si>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</si>
  <si>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</si>
  <si>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</si>
  <si>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</si>
  <si>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</si>
  <si>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</si>
  <si>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</si>
  <si>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</si>
  <si>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</si>
  <si>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</si>
  <si>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</si>
  <si>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</si>
  <si>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</si>
  <si>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</si>
  <si>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</si>
  <si>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</si>
  <si>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</si>
  <si>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</si>
  <si>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</si>
  <si>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</si>
  <si>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</si>
  <si>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</si>
  <si>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</si>
  <si>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</si>
  <si>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</si>
  <si>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</si>
  <si>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</si>
  <si>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</si>
  <si>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</si>
  <si>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</si>
  <si>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</si>
  <si>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</si>
  <si>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</si>
  <si>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</si>
  <si>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</si>
  <si>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</si>
  <si>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</si>
  <si>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</si>
  <si>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</si>
  <si>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</si>
  <si>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</si>
  <si>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</si>
  <si>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</si>
  <si>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</si>
  <si>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</si>
  <si>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</si>
  <si>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</si>
  <si>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</si>
  <si>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</si>
  <si>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</si>
  <si>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</si>
  <si>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</si>
  <si>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</si>
  <si>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</si>
  <si>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</si>
  <si>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</si>
  <si>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</si>
  <si>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</si>
  <si>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</si>
  <si>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</si>
  <si>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</si>
  <si>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</si>
  <si>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</si>
  <si>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</si>
  <si>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</si>
  <si>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</si>
  <si>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</si>
  <si>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</si>
  <si>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</si>
  <si>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</si>
  <si>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</si>
  <si>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</si>
  <si>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</si>
  <si>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</si>
  <si>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</si>
  <si>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</si>
  <si>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</si>
  <si>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</si>
  <si>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</si>
  <si>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</si>
  <si>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</si>
  <si>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</si>
  <si>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</si>
  <si>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</si>
  <si>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</si>
  <si>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</si>
  <si>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</si>
  <si>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</si>
  <si>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</si>
  <si>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</si>
  <si>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</si>
  <si>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</si>
  <si>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</si>
  <si>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</si>
  <si>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</si>
  <si>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</si>
  <si>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</si>
  <si>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</si>
  <si>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</si>
  <si>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</si>
  <si>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</si>
  <si>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</si>
  <si>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</si>
  <si>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</si>
  <si>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</si>
  <si>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</si>
  <si>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</si>
  <si>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</si>
  <si>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</si>
  <si>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</si>
  <si>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</si>
  <si>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</si>
  <si>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</si>
  <si>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</si>
  <si>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</si>
  <si>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</si>
  <si>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</si>
  <si>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</si>
  <si>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</si>
  <si>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</si>
  <si>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</si>
  <si>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</si>
  <si>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</si>
  <si>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</si>
  <si>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</si>
  <si>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</si>
  <si>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</si>
  <si>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</si>
  <si>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</si>
  <si>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</si>
  <si>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</si>
  <si>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</si>
  <si>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</si>
  <si>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</si>
  <si>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</si>
  <si>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</si>
  <si>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</si>
  <si>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</si>
  <si>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</si>
  <si>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</si>
  <si>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</si>
  <si>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</si>
  <si>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</si>
  <si>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</si>
  <si>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</si>
  <si>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</si>
  <si>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</si>
  <si>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</si>
  <si>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</si>
  <si>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</si>
  <si>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</si>
  <si>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</si>
  <si>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</si>
  <si>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</si>
  <si>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</si>
  <si>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</si>
  <si>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</si>
  <si>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</si>
  <si>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</si>
  <si>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</si>
  <si>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</si>
  <si>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</si>
  <si>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</si>
  <si>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</si>
  <si>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</si>
  <si>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</si>
  <si>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</si>
  <si>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</si>
  <si>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</si>
  <si>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</si>
  <si>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</si>
  <si>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</si>
  <si>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</si>
  <si>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</si>
  <si>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</si>
  <si>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</si>
  <si>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</si>
  <si>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</si>
  <si>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</si>
  <si>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</si>
  <si>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</si>
  <si>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</si>
  <si>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</si>
  <si>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</si>
  <si>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</si>
  <si>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</si>
  <si>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</si>
  <si>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</si>
  <si>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</si>
  <si>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</si>
  <si>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</si>
  <si>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</si>
  <si>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</si>
  <si>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</si>
  <si>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</si>
  <si>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</si>
  <si>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</si>
  <si>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</si>
  <si>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</si>
  <si>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</si>
  <si>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</si>
  <si>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</si>
  <si>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</si>
  <si>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</si>
  <si>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</si>
  <si>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</si>
  <si>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</si>
  <si>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</si>
  <si>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</si>
  <si>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</si>
  <si>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</si>
  <si>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</si>
  <si>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</si>
  <si>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</si>
  <si>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</si>
  <si>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</si>
  <si>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</si>
  <si>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</si>
  <si>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</si>
  <si>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</si>
  <si>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</si>
  <si>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</si>
  <si>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</si>
  <si>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</si>
  <si>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</si>
  <si>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</si>
  <si>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</si>
  <si>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</si>
  <si>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</si>
  <si>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</si>
  <si>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</si>
  <si>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</si>
  <si>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</si>
  <si>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</si>
  <si>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</si>
  <si>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</si>
  <si>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</si>
  <si>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</si>
  <si>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</si>
  <si>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</si>
  <si>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</si>
  <si>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</si>
  <si>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</si>
  <si>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</si>
  <si>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</si>
  <si>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</si>
  <si>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</si>
  <si>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</si>
  <si>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</si>
  <si>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</si>
  <si>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</si>
  <si>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</si>
  <si>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</si>
  <si>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</si>
  <si>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</si>
  <si>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</si>
  <si>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</si>
  <si>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</si>
  <si>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</si>
  <si>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</si>
  <si>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</si>
  <si>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</si>
  <si>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</si>
  <si>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</si>
  <si>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</si>
  <si>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</si>
  <si>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</si>
  <si>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</si>
  <si>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</si>
  <si>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</si>
  <si>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</si>
  <si>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</si>
  <si>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</si>
  <si>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</si>
  <si>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</si>
  <si>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</si>
  <si>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</si>
  <si>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</si>
  <si>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</si>
  <si>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</si>
  <si>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</si>
  <si>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</si>
  <si>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</si>
  <si>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</si>
  <si>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</si>
  <si>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</si>
  <si>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</si>
  <si>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</si>
  <si>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</si>
  <si>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</si>
  <si>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</si>
  <si>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</si>
  <si>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</si>
  <si>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</si>
  <si>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</si>
  <si>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</si>
  <si>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</si>
  <si>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</si>
  <si>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</si>
  <si>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</si>
  <si>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</si>
  <si>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</si>
  <si>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</si>
  <si>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</si>
  <si>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</si>
  <si>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</si>
  <si>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</si>
  <si>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</si>
  <si>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</si>
  <si>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</si>
  <si>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</si>
  <si>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</si>
  <si>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</si>
  <si>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</si>
  <si>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</si>
  <si>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</si>
  <si>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</si>
  <si>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</si>
  <si>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</si>
  <si>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</si>
  <si>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</si>
  <si>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</si>
  <si>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</si>
  <si>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</si>
  <si>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</si>
  <si>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</si>
  <si>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</si>
  <si>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</si>
  <si>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</si>
  <si>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</si>
  <si>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</si>
  <si>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</si>
  <si>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</si>
  <si>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</si>
  <si>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</si>
  <si>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</si>
  <si>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</si>
  <si>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</si>
  <si>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</si>
  <si>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</si>
  <si>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</si>
  <si>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</si>
  <si>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</si>
  <si>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</si>
  <si>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</si>
  <si>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</si>
  <si>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</si>
  <si>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</si>
  <si>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</si>
  <si>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</si>
  <si>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</si>
  <si>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</si>
  <si>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</si>
  <si>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</si>
  <si>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</si>
  <si>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</si>
  <si>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</si>
  <si>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</si>
  <si>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</si>
  <si>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</si>
  <si>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</si>
  <si>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</si>
  <si>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</si>
  <si>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</si>
  <si>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</si>
  <si>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</si>
  <si>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</si>
  <si>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</si>
  <si>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</si>
  <si>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</si>
  <si>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</si>
  <si>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</si>
  <si>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</si>
  <si>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</si>
  <si>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</si>
  <si>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</si>
  <si>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</si>
  <si>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</si>
  <si>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</si>
  <si>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</si>
  <si>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</si>
  <si>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</si>
  <si>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</si>
  <si>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</si>
  <si>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</si>
  <si>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</si>
  <si>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</si>
  <si>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</si>
  <si>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</si>
  <si>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</si>
  <si>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</si>
  <si>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</si>
  <si>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</si>
  <si>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</si>
  <si>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</si>
  <si>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</si>
  <si>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</si>
  <si>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</si>
  <si>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</si>
  <si>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</si>
  <si>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</si>
  <si>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</si>
  <si>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</si>
  <si>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</si>
  <si>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</si>
  <si>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</si>
  <si>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</si>
  <si>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</si>
  <si>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</si>
  <si>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</si>
  <si>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</si>
  <si>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</si>
  <si>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</si>
  <si>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</si>
  <si>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</si>
  <si>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</si>
  <si>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</si>
  <si>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</si>
  <si>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</si>
  <si>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</si>
  <si>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</si>
  <si>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</si>
  <si>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</si>
  <si>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</si>
  <si>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</si>
  <si>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</si>
  <si>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</si>
  <si>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</si>
  <si>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</si>
  <si>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</si>
  <si>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</si>
  <si>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</si>
  <si>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</si>
  <si>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</si>
  <si>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</si>
  <si>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</si>
  <si>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</si>
  <si>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</si>
  <si>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</si>
  <si>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</si>
  <si>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</si>
  <si>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</si>
  <si>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</si>
  <si>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</si>
  <si>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</si>
  <si>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</si>
  <si>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</si>
  <si>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</si>
  <si>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</si>
  <si>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</si>
  <si>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</si>
  <si>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</si>
  <si>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</si>
  <si>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</si>
  <si>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</si>
  <si>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</si>
  <si>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</si>
  <si>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</si>
  <si>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</si>
  <si>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</si>
  <si>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</si>
  <si>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</si>
  <si>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</si>
  <si>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</si>
  <si>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</si>
  <si>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</si>
  <si>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</si>
  <si>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</si>
  <si>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</si>
  <si>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</si>
  <si>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</si>
  <si>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</si>
  <si>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</si>
  <si>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</si>
  <si>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</si>
  <si>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</si>
  <si>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</si>
  <si>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</si>
  <si>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</si>
  <si>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</si>
  <si>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</si>
  <si>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</si>
  <si>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</si>
  <si>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</si>
  <si>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</si>
  <si>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</si>
  <si>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</si>
  <si>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</si>
  <si>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</si>
  <si>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</si>
  <si>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</si>
  <si>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</si>
  <si>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</si>
  <si>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</si>
  <si>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</si>
  <si>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</si>
  <si>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</si>
  <si>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</si>
  <si>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</si>
  <si>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</si>
  <si>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</si>
  <si>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</si>
  <si>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</si>
  <si>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</si>
  <si>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</si>
  <si>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</si>
  <si>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</si>
  <si>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</si>
  <si>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</si>
  <si>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</si>
  <si>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</si>
  <si>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</si>
  <si>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</si>
  <si>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</si>
  <si>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</si>
  <si>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</si>
  <si>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</si>
  <si>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</si>
  <si>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</si>
  <si>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</si>
  <si>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</si>
  <si>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</si>
  <si>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</si>
  <si>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</si>
  <si>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</si>
  <si>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</si>
  <si>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</si>
  <si>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</si>
  <si>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</si>
  <si>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</si>
  <si>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</si>
  <si>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</si>
  <si>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</si>
  <si>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</si>
  <si>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</si>
  <si>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</si>
  <si>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</si>
  <si>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</si>
  <si>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</si>
  <si>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</si>
  <si>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</si>
  <si>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</si>
  <si>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</si>
  <si>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</si>
  <si>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</si>
  <si>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</si>
  <si>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</si>
  <si>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</si>
  <si>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</si>
  <si>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</si>
  <si>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</si>
  <si>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</si>
  <si>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</si>
  <si>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</si>
  <si>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</si>
  <si>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</si>
  <si>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</si>
  <si>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</si>
  <si>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</si>
  <si>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</si>
  <si>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</si>
  <si>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</si>
  <si>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</si>
  <si>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</si>
  <si>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</si>
  <si>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</si>
  <si>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</si>
  <si>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</si>
  <si>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</si>
  <si>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</si>
  <si>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</si>
  <si>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</si>
  <si>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</si>
  <si>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</si>
  <si>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</si>
  <si>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</si>
  <si>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</si>
  <si>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</si>
  <si>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</si>
  <si>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</si>
  <si>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</si>
  <si>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</si>
  <si>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</si>
  <si>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</si>
  <si>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</si>
  <si>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</si>
  <si>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</si>
  <si>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</si>
  <si>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</si>
  <si>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</si>
  <si>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</si>
  <si>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</si>
  <si>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</si>
  <si>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</si>
  <si>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</si>
  <si>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</si>
  <si>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</si>
  <si>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</si>
  <si>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</si>
  <si>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</si>
  <si>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</si>
  <si>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</si>
  <si>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</si>
  <si>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</si>
  <si>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</si>
  <si>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</si>
  <si>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</si>
  <si>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</si>
  <si>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</si>
  <si>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</si>
  <si>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</si>
  <si>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</si>
  <si>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</si>
  <si>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</si>
  <si>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</si>
  <si>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</si>
  <si>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</si>
  <si>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</si>
  <si>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</si>
  <si>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</si>
  <si>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</si>
  <si>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</si>
  <si>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</si>
  <si>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</si>
  <si>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</si>
  <si>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</si>
  <si>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</si>
  <si>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</si>
  <si>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</si>
  <si>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</si>
  <si>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</si>
  <si>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</si>
  <si>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</si>
  <si>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</si>
  <si>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</si>
  <si>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</si>
  <si>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</si>
  <si>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</si>
  <si>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</si>
  <si>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</si>
  <si>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</si>
  <si>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</si>
  <si>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</si>
  <si>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</si>
  <si>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</si>
  <si>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</si>
  <si>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</si>
  <si>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</si>
  <si>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</si>
  <si>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</si>
  <si>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</si>
  <si>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</si>
  <si>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</si>
  <si>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</si>
  <si>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</si>
  <si>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</si>
  <si>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</si>
  <si>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</si>
  <si>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</si>
  <si>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</si>
  <si>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</si>
  <si>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</si>
  <si>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</si>
  <si>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</si>
  <si>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</si>
  <si>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</si>
  <si>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</si>
  <si>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</si>
  <si>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</si>
  <si>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</si>
  <si>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</si>
  <si>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</si>
  <si>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</si>
  <si>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</si>
  <si>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</si>
  <si>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</si>
  <si>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</si>
  <si>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</si>
  <si>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</si>
  <si>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</si>
  <si>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</si>
  <si>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</si>
  <si>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</si>
  <si>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</si>
  <si>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</si>
  <si>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</si>
  <si>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</si>
  <si>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</si>
  <si>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</si>
  <si>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</si>
  <si>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</si>
  <si>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</si>
  <si>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</si>
  <si>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</si>
  <si>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</si>
  <si>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</si>
  <si>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</si>
  <si>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</si>
  <si>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</si>
  <si>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</si>
  <si>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</si>
  <si>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</si>
  <si>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</si>
  <si>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</si>
  <si>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</si>
  <si>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</si>
  <si>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</si>
  <si>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</si>
  <si>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</si>
  <si>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</si>
  <si>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</si>
  <si>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</si>
  <si>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</si>
  <si>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</si>
  <si>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</si>
  <si>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</si>
  <si>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</si>
  <si>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</si>
  <si>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</si>
  <si>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</si>
  <si>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</si>
  <si>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</si>
  <si>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</si>
  <si>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</si>
  <si>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</si>
  <si>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</si>
  <si>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</si>
  <si>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</si>
  <si>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</si>
  <si>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</si>
  <si>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</si>
  <si>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</si>
  <si>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</si>
  <si>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</si>
  <si>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</si>
  <si>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</si>
  <si>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</si>
  <si>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</si>
  <si>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</si>
  <si>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</si>
  <si>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</si>
  <si>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</si>
  <si>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</si>
  <si>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</si>
  <si>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</si>
  <si>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</si>
  <si>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</si>
  <si>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</si>
  <si>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</si>
  <si>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</si>
  <si>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</si>
  <si>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</si>
  <si>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</si>
  <si>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</si>
  <si>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</si>
  <si>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</si>
  <si>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</si>
  <si>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</si>
  <si>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</si>
  <si>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</si>
  <si>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</si>
  <si>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</si>
  <si>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</si>
  <si>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</si>
  <si>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</si>
  <si>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</si>
  <si>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</si>
  <si>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</si>
  <si>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</si>
  <si>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</si>
  <si>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</si>
  <si>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</si>
  <si>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</si>
  <si>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</si>
  <si>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</si>
  <si>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</si>
  <si>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</si>
  <si>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</si>
  <si>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</si>
  <si>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</si>
  <si>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</si>
  <si>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</si>
  <si>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</si>
  <si>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</si>
  <si>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</si>
  <si>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</si>
  <si>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</si>
  <si>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</si>
  <si>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</si>
  <si>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</si>
  <si>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</si>
  <si>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</si>
  <si>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</si>
  <si>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</si>
  <si>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</si>
  <si>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</si>
  <si>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</si>
  <si>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</si>
  <si>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</si>
  <si>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</si>
  <si>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</si>
  <si>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</si>
  <si>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</si>
  <si>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</si>
  <si>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</si>
  <si>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</si>
  <si>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</si>
  <si>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</si>
  <si>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</si>
  <si>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</si>
  <si>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</si>
  <si>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</si>
  <si>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</si>
  <si>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</si>
  <si>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</si>
  <si>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</si>
  <si>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</si>
  <si>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</si>
  <si>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</si>
  <si>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</si>
  <si>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</si>
  <si>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</si>
  <si>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</si>
  <si>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</si>
  <si>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</si>
  <si>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</si>
  <si>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</si>
  <si>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</si>
  <si>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</si>
  <si>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</si>
  <si>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</si>
  <si>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</si>
  <si>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</si>
  <si>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</si>
  <si>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</si>
  <si>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</si>
  <si>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</si>
  <si>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</si>
  <si>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</si>
  <si>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</si>
  <si>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</si>
  <si>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</si>
  <si>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</si>
  <si>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</si>
  <si>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</si>
  <si>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</si>
  <si>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</si>
  <si>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</si>
  <si>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</si>
  <si>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</si>
  <si>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</si>
  <si>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</si>
  <si>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</si>
  <si>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</si>
  <si>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</si>
  <si>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</si>
  <si>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</si>
  <si>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</si>
  <si>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</si>
  <si>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</si>
  <si>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</si>
  <si>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</si>
  <si>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</si>
  <si>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</si>
  <si>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</si>
  <si>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</si>
  <si>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</si>
  <si>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</si>
  <si>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</si>
  <si>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</si>
  <si>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</si>
  <si>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</si>
  <si>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</si>
  <si>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</si>
  <si>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</si>
  <si>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</si>
  <si>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</si>
  <si>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</si>
  <si>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</si>
  <si>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</si>
  <si>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</si>
  <si>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</si>
  <si>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</si>
  <si>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</si>
  <si>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</si>
  <si>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</si>
  <si>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</si>
  <si>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</si>
  <si>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</si>
  <si>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</si>
  <si>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</si>
  <si>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</si>
  <si>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</si>
  <si>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</si>
  <si>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</si>
  <si>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</si>
  <si>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</si>
  <si>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</si>
  <si>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</si>
  <si>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</si>
  <si>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</si>
  <si>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</si>
  <si>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</si>
  <si>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</si>
  <si>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</si>
  <si>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</si>
  <si>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</si>
  <si>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</si>
  <si>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</si>
  <si>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</si>
  <si>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</si>
  <si>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</si>
  <si>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</si>
  <si>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</si>
  <si>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</si>
  <si>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</si>
  <si>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</si>
  <si>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</si>
  <si>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</si>
  <si>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</si>
  <si>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</si>
  <si>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</si>
  <si>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</si>
  <si>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</si>
  <si>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</si>
  <si>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</si>
  <si>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</si>
  <si>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</si>
  <si>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</si>
  <si>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</si>
  <si>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</si>
  <si>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</si>
  <si>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</si>
  <si>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</si>
  <si>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</si>
  <si>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</si>
  <si>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</si>
  <si>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</si>
  <si>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</si>
  <si>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</si>
  <si>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</si>
  <si>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</si>
  <si>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</si>
  <si>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</si>
  <si>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</si>
  <si>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</si>
  <si>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</si>
  <si>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</si>
  <si>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</si>
  <si>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</si>
  <si>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</si>
  <si>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</si>
  <si>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</si>
  <si>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</si>
  <si>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</si>
  <si>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</si>
  <si>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</si>
  <si>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</si>
  <si>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</si>
  <si>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</si>
  <si>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</si>
  <si>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</si>
  <si>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</si>
  <si>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</si>
  <si>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</si>
  <si>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</si>
  <si>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</si>
  <si>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</si>
  <si>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</si>
  <si>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</si>
  <si>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</si>
  <si>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</si>
  <si>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</si>
  <si>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</si>
  <si>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</si>
  <si>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</si>
  <si>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</si>
  <si>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</si>
  <si>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</si>
  <si>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</si>
  <si>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</si>
  <si>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</si>
  <si>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</si>
  <si>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</si>
  <si>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</si>
  <si>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</si>
  <si>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</si>
  <si>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</si>
  <si>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</si>
  <si>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</si>
  <si>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</si>
  <si>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</si>
  <si>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</si>
  <si>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</si>
  <si>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</si>
  <si>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</si>
  <si>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</si>
  <si>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</si>
  <si>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</si>
  <si>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</si>
  <si>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</si>
  <si>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</si>
  <si>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</si>
  <si>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</si>
  <si>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</si>
  <si>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</si>
  <si>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</si>
  <si>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</si>
  <si>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</si>
  <si>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</si>
  <si>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</si>
  <si>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</si>
  <si>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</si>
  <si>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</si>
  <si>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</si>
  <si>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</si>
  <si>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</si>
  <si>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</si>
  <si>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</si>
  <si>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</si>
  <si>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</si>
  <si>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</si>
  <si>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</si>
  <si>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</si>
  <si>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</si>
  <si>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</si>
  <si>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</si>
  <si>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</si>
  <si>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</si>
  <si>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</si>
  <si>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</si>
  <si>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</si>
  <si>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</si>
  <si>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</si>
  <si>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</si>
  <si>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</si>
  <si>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</si>
  <si>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</si>
  <si>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</si>
  <si>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</si>
  <si>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</si>
  <si>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</si>
  <si>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</si>
  <si>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</si>
  <si>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</si>
  <si>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</si>
  <si>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</si>
  <si>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</si>
  <si>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</si>
  <si>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</si>
  <si>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</si>
  <si>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</si>
  <si>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</si>
  <si>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</si>
  <si>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</si>
  <si>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</si>
  <si>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</si>
  <si>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</si>
  <si>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</si>
  <si>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</si>
  <si>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</si>
  <si>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</si>
  <si>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</si>
  <si>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</si>
  <si>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</si>
  <si>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</si>
  <si>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</si>
  <si>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</si>
  <si>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</si>
  <si>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</si>
  <si>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</si>
  <si>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</si>
  <si>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</si>
  <si>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</si>
  <si>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</si>
  <si>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</si>
  <si>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</si>
  <si>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</si>
  <si>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</si>
  <si>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</si>
  <si>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</si>
  <si>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</si>
  <si>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</si>
  <si>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</si>
  <si>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</si>
  <si>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</si>
  <si>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</si>
  <si>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</si>
  <si>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</si>
  <si>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</si>
  <si>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</si>
  <si>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</si>
  <si>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</si>
  <si>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</si>
  <si>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</si>
  <si>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</si>
  <si>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</si>
  <si>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</si>
  <si>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</si>
  <si>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</si>
  <si>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</si>
  <si>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</si>
  <si>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</si>
  <si>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</si>
  <si>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</si>
  <si>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</si>
  <si>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</si>
  <si>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</si>
  <si>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</si>
  <si>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</si>
  <si>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</si>
  <si>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</si>
  <si>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</si>
  <si>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</si>
  <si>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</si>
  <si>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</si>
  <si>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</si>
  <si>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</si>
  <si>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</si>
  <si>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</si>
  <si>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</si>
  <si>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</si>
  <si>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</si>
  <si>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</si>
  <si>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</si>
  <si>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</si>
  <si>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</si>
  <si>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</si>
  <si>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</si>
  <si>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</si>
  <si>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</si>
  <si>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</si>
  <si>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</si>
  <si>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</si>
  <si>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</si>
  <si>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</si>
  <si>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</si>
  <si>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</si>
  <si>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</si>
  <si>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</si>
  <si>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</si>
  <si>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</si>
  <si>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</si>
  <si>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</si>
  <si>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</si>
  <si>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</si>
  <si>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</si>
  <si>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</si>
  <si>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</si>
  <si>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</si>
  <si>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</si>
  <si>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</si>
  <si>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</si>
  <si>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</si>
  <si>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</si>
  <si>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</si>
  <si>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</si>
  <si>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</si>
  <si>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</si>
  <si>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</si>
  <si>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</si>
  <si>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</si>
  <si>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</si>
  <si>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</si>
  <si>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</si>
  <si>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</si>
  <si>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</si>
  <si>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</si>
  <si>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</si>
  <si>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</si>
  <si>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</si>
  <si>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</si>
  <si>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</si>
  <si>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</si>
  <si>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</si>
  <si>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</si>
  <si>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</si>
  <si>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</si>
  <si>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</si>
  <si>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</si>
  <si>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</si>
  <si>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</si>
  <si>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</si>
  <si>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</si>
  <si>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</si>
  <si>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</si>
  <si>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</si>
  <si>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</si>
  <si>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</si>
  <si>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</si>
  <si>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</si>
  <si>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</si>
  <si>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</si>
  <si>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</si>
  <si>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</si>
  <si>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</si>
  <si>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</si>
  <si>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</si>
  <si>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</si>
  <si>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</si>
  <si>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</si>
  <si>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</si>
  <si>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</si>
  <si>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</si>
  <si>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</si>
  <si>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</si>
  <si>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</si>
  <si>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</si>
  <si>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</si>
  <si>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</si>
  <si>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</si>
  <si>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</si>
  <si>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</si>
  <si>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</si>
  <si>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</si>
  <si>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</si>
  <si>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</si>
  <si>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</si>
  <si>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</si>
  <si>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</si>
  <si>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</si>
  <si>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</si>
  <si>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</si>
  <si>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</si>
  <si>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</si>
  <si>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</si>
  <si>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</si>
  <si>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</si>
  <si>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</si>
  <si>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</si>
  <si>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</si>
  <si>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</si>
  <si>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</si>
  <si>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</si>
  <si>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</si>
  <si>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</si>
  <si>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</si>
  <si>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</si>
  <si>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</si>
  <si>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</si>
  <si>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</si>
  <si>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</si>
  <si>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</si>
  <si>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</si>
  <si>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</si>
  <si>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</si>
  <si>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</si>
  <si>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</si>
  <si>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</si>
  <si>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</si>
  <si>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</si>
  <si>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</si>
  <si>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</si>
  <si>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</si>
  <si>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</si>
  <si>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</si>
  <si>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</si>
  <si>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</si>
  <si>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</si>
  <si>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</si>
  <si>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</si>
  <si>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</si>
  <si>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</si>
  <si>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</si>
  <si>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</si>
  <si>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</si>
  <si>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</si>
  <si>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</si>
  <si>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</si>
  <si>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</si>
  <si>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</si>
  <si>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</si>
  <si>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</si>
  <si>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</si>
  <si>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</si>
  <si>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</si>
  <si>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</si>
  <si>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</si>
  <si>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</si>
  <si>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</si>
  <si>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</si>
  <si>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</si>
  <si>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</si>
  <si>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</si>
  <si>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</si>
  <si>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</si>
  <si>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</si>
  <si>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</si>
  <si>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</si>
  <si>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</si>
  <si>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</si>
  <si>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</si>
  <si>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</si>
  <si>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</si>
  <si>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</si>
  <si>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</si>
  <si>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</si>
  <si>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</si>
  <si>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</si>
  <si>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</si>
  <si>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</si>
  <si>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</si>
  <si>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</si>
  <si>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</si>
  <si>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</si>
  <si>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</si>
  <si>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</si>
  <si>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</si>
  <si>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</si>
  <si>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</si>
  <si>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</si>
  <si>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</si>
  <si>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</si>
  <si>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</si>
  <si>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</si>
  <si>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</si>
  <si>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</si>
  <si>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</si>
  <si>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</si>
  <si>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</si>
  <si>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</si>
  <si>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</si>
  <si>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</si>
  <si>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</si>
  <si>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</si>
  <si>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</si>
  <si>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</si>
  <si>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</si>
  <si>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</si>
  <si>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</si>
  <si>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</si>
  <si>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</si>
  <si>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</si>
  <si>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</si>
  <si>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</si>
  <si>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</si>
  <si>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</si>
  <si>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</si>
  <si>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</si>
  <si>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</si>
  <si>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</si>
  <si>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</si>
  <si>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</si>
  <si>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</si>
  <si>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</si>
  <si>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</si>
  <si>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</si>
  <si>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</si>
  <si>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</si>
  <si>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</si>
  <si>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</si>
  <si>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</si>
  <si>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</si>
  <si>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</si>
  <si>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</si>
  <si>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</si>
  <si>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</si>
  <si>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</si>
  <si>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</si>
  <si>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</si>
  <si>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</si>
  <si>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</si>
  <si>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</si>
  <si>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</si>
  <si>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</si>
  <si>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</si>
  <si>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</si>
  <si>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</si>
  <si>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</si>
  <si>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</si>
  <si>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</si>
  <si>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</si>
  <si>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</si>
  <si>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</si>
  <si>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</si>
  <si>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</si>
  <si>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</si>
  <si>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</si>
  <si>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</si>
  <si>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</si>
  <si>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</si>
  <si>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</si>
  <si>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</si>
  <si>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</si>
  <si>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</si>
  <si>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</si>
  <si>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</si>
  <si>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</si>
  <si>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</si>
  <si>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</si>
  <si>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</si>
  <si>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</si>
  <si>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</si>
  <si>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</si>
  <si>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</si>
  <si>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</si>
  <si>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</si>
  <si>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</si>
  <si>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</si>
  <si>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</si>
  <si>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</si>
  <si>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</si>
  <si>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</si>
  <si>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</si>
  <si>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</si>
  <si>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</si>
  <si>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</si>
  <si>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</si>
  <si>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</si>
  <si>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</si>
  <si>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</si>
  <si>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</si>
  <si>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</si>
  <si>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</si>
  <si>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</si>
  <si>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</si>
  <si>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</si>
  <si>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</si>
  <si>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</si>
  <si>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</si>
  <si>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</si>
  <si>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</si>
  <si>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</si>
  <si>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</si>
  <si>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</si>
  <si>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</si>
  <si>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</si>
  <si>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</si>
  <si>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</si>
  <si>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</si>
  <si>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</si>
  <si>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</si>
  <si>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</si>
  <si>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</si>
  <si>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</si>
  <si>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</si>
  <si>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</si>
  <si>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</si>
  <si>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</si>
  <si>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</si>
  <si>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</si>
  <si>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</si>
  <si>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</si>
  <si>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</si>
  <si>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</si>
  <si>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</si>
  <si>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</si>
  <si>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</si>
  <si>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</si>
  <si>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</si>
  <si>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</si>
  <si>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</si>
  <si>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</si>
  <si>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</si>
  <si>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</si>
  <si>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</si>
  <si>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</si>
  <si>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</si>
  <si>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</si>
  <si>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</si>
  <si>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</si>
  <si>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</si>
  <si>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</si>
  <si>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</si>
  <si>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</si>
  <si>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</si>
  <si>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</si>
  <si>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</si>
  <si>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</si>
  <si>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</si>
  <si>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</si>
  <si>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</si>
  <si>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</si>
  <si>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</si>
  <si>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</si>
  <si>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</si>
  <si>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</si>
  <si>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</si>
  <si>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</si>
  <si>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</si>
  <si>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</si>
  <si>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</si>
  <si>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</si>
  <si>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</si>
  <si>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</si>
  <si>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</si>
  <si>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</si>
  <si>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</si>
  <si>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</si>
  <si>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</si>
  <si>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</si>
  <si>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</si>
  <si>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</si>
  <si>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</si>
  <si>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</si>
  <si>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</si>
  <si>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</si>
  <si>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</si>
  <si>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</si>
  <si>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</si>
  <si>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</si>
  <si>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</si>
  <si>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</si>
  <si>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</si>
  <si>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</si>
  <si>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</si>
  <si>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</si>
  <si>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</si>
  <si>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</si>
  <si>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</si>
  <si>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</si>
  <si>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</si>
  <si>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</si>
  <si>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</si>
  <si>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</si>
  <si>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</si>
  <si>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</si>
  <si>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</si>
  <si>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</si>
  <si>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</si>
  <si>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</si>
  <si>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</si>
  <si>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</si>
  <si>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</si>
  <si>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</si>
  <si>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</si>
  <si>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</si>
  <si>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</si>
  <si>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</si>
  <si>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</si>
  <si>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</si>
  <si>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</si>
  <si>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</si>
  <si>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</si>
  <si>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</si>
  <si>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</si>
  <si>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</si>
  <si>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</si>
  <si>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</si>
  <si>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</si>
  <si>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</si>
  <si>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</si>
  <si>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</si>
  <si>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</si>
  <si>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</si>
  <si>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</si>
  <si>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</si>
  <si>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</si>
  <si>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</si>
  <si>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</si>
  <si>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</si>
  <si>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</si>
  <si>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</si>
  <si>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</si>
  <si>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</si>
  <si>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</si>
  <si>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</si>
  <si>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</si>
  <si>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</si>
  <si>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</si>
  <si>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</si>
  <si>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</si>
  <si>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</si>
  <si>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</si>
  <si>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</si>
  <si>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</si>
  <si>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</si>
  <si>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</si>
  <si>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</si>
  <si>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</si>
  <si>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</si>
  <si>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</si>
  <si>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</si>
  <si>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</si>
  <si>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</si>
  <si>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</si>
  <si>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</si>
  <si>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</si>
  <si>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</si>
  <si>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</si>
  <si>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</si>
  <si>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</si>
  <si>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</si>
  <si>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</si>
  <si>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</si>
  <si>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</si>
  <si>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</si>
  <si>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</si>
  <si>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</si>
  <si>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</si>
  <si>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</si>
  <si>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</si>
  <si>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</si>
  <si>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</si>
  <si>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</si>
  <si>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</si>
  <si>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</si>
  <si>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</si>
  <si>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</si>
  <si>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</si>
  <si>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</si>
  <si>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</si>
  <si>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</si>
  <si>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</si>
  <si>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</si>
  <si>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</si>
  <si>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</si>
  <si>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</si>
  <si>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</si>
  <si>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</si>
  <si>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</si>
  <si>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</si>
  <si>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</si>
  <si>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</si>
  <si>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</si>
  <si>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</si>
  <si>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</si>
  <si>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</si>
  <si>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</si>
  <si>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</si>
  <si>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</si>
  <si>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</si>
  <si>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</si>
  <si>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</si>
  <si>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</si>
  <si>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</si>
  <si>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</si>
  <si>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</si>
  <si>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</si>
  <si>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</si>
  <si>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</si>
  <si>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</si>
  <si>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</si>
  <si>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</si>
  <si>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</si>
  <si>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</si>
  <si>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</si>
  <si>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</si>
  <si>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</si>
  <si>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</si>
  <si>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</si>
  <si>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</si>
  <si>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</si>
  <si>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</si>
  <si>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</si>
  <si>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</si>
  <si>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</si>
  <si>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</si>
  <si>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</si>
  <si>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</si>
  <si>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</si>
  <si>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</si>
  <si>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</si>
  <si>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</si>
  <si>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</si>
  <si>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</si>
  <si>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</si>
  <si>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</si>
  <si>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</si>
  <si>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</si>
  <si>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</si>
  <si>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</si>
  <si>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</si>
  <si>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</si>
  <si>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</si>
  <si>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</si>
  <si>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</si>
  <si>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</si>
  <si>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</si>
  <si>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</si>
  <si>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</si>
  <si>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</si>
  <si>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</si>
  <si>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</si>
  <si>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</si>
  <si>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</si>
  <si>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</si>
  <si>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</si>
  <si>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</si>
  <si>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</si>
  <si>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</si>
  <si>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</si>
  <si>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</si>
  <si>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</si>
  <si>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</si>
  <si>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</si>
  <si>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</si>
  <si>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</si>
  <si>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</si>
  <si>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</si>
  <si>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</si>
  <si>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</si>
  <si>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</si>
  <si>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</si>
  <si>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</si>
  <si>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</si>
  <si>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</si>
  <si>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</si>
  <si>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</si>
  <si>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</si>
  <si>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</si>
  <si>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</si>
  <si>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</si>
  <si>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</si>
  <si>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</si>
  <si>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</si>
  <si>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</si>
  <si>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</si>
  <si>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</si>
  <si>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</si>
  <si>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</si>
  <si>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</si>
  <si>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</si>
  <si>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</si>
  <si>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</si>
  <si>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</si>
  <si>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</si>
  <si>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</si>
  <si>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</si>
  <si>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</si>
  <si>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</si>
  <si>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</si>
  <si>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</si>
  <si>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</si>
  <si>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</si>
  <si>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</si>
  <si>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</si>
  <si>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</si>
  <si>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</si>
  <si>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</si>
  <si>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</si>
  <si>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</si>
  <si>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</si>
  <si>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</si>
  <si>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</si>
  <si>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</si>
  <si>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</si>
  <si>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</si>
  <si>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</si>
  <si>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</si>
  <si>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</si>
  <si>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</si>
  <si>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</si>
  <si>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</si>
  <si>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</si>
  <si>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</si>
  <si>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</si>
  <si>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</si>
  <si>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</si>
  <si>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</si>
  <si>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</si>
  <si>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</si>
  <si>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</si>
  <si>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</si>
  <si>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</si>
  <si>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</si>
  <si>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</si>
  <si>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</si>
  <si>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</si>
  <si>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</si>
  <si>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</si>
  <si>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</si>
  <si>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</si>
  <si>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</si>
  <si>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</si>
  <si>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</si>
  <si>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</si>
  <si>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</si>
  <si>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</si>
  <si>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</si>
  <si>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</si>
  <si>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</si>
  <si>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</si>
  <si>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</si>
  <si>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</si>
  <si>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</si>
  <si>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</si>
  <si>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</si>
  <si>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</si>
  <si>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</si>
  <si>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</si>
  <si>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</si>
  <si>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</si>
  <si>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</si>
  <si>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</si>
  <si>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</si>
  <si>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</si>
  <si>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</si>
  <si>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</si>
  <si>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</si>
  <si>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</si>
  <si>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</si>
  <si>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</si>
  <si>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</si>
  <si>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</si>
  <si>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</si>
  <si>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</si>
  <si>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</si>
  <si>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</si>
  <si>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</si>
  <si>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</si>
  <si>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</si>
  <si>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</si>
  <si>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</si>
  <si>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</si>
  <si>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</si>
  <si>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</si>
  <si>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</si>
  <si>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</si>
  <si>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</si>
  <si>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</si>
  <si>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</si>
  <si>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</si>
  <si>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</si>
  <si>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</si>
  <si>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</si>
  <si>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</si>
  <si>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</si>
  <si>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</si>
  <si>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</si>
  <si>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</si>
  <si>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</si>
  <si>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</si>
  <si>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</si>
  <si>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</si>
  <si>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</si>
  <si>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</si>
  <si>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</si>
  <si>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</si>
  <si>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</si>
  <si>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</si>
  <si>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</si>
  <si>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</si>
  <si>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</si>
  <si>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</si>
  <si>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</si>
  <si>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</si>
  <si>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</si>
  <si>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</si>
  <si>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</si>
  <si>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</si>
  <si>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</si>
  <si>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</si>
  <si>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</si>
  <si>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</si>
  <si>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</si>
  <si>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</si>
  <si>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</si>
  <si>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</si>
  <si>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</si>
  <si>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</si>
  <si>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</si>
  <si>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</si>
  <si>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</si>
  <si>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</si>
  <si>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</si>
  <si>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</si>
  <si>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</si>
  <si>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</si>
  <si>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</si>
  <si>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</si>
  <si>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</si>
  <si>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</si>
  <si>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</si>
  <si>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</si>
  <si>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</si>
  <si>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</si>
  <si>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</si>
  <si>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</si>
  <si>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</si>
  <si>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</si>
  <si>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</si>
  <si>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</si>
  <si>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</si>
  <si>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</si>
  <si>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</si>
  <si>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</si>
  <si>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</si>
  <si>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</si>
  <si>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</si>
  <si>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</si>
  <si>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</si>
  <si>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</si>
  <si>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</si>
  <si>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</si>
  <si>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</si>
  <si>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</si>
  <si>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</si>
  <si>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</si>
  <si>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</si>
  <si>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</si>
  <si>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</si>
  <si>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</si>
  <si>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</si>
  <si>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</si>
  <si>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</si>
  <si>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</si>
  <si>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</si>
  <si>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</si>
  <si>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</si>
  <si>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</si>
  <si>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</si>
  <si>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</si>
  <si>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</si>
  <si>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</si>
  <si>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</si>
  <si>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</si>
  <si>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</si>
  <si>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</si>
  <si>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</si>
  <si>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</si>
  <si>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</si>
  <si>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</si>
  <si>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</si>
  <si>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</si>
  <si>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</si>
  <si>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</si>
  <si>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</si>
  <si>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</si>
  <si>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</si>
  <si>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</si>
  <si>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</si>
  <si>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</si>
  <si>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</si>
  <si>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</si>
  <si>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</si>
  <si>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</si>
  <si>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</si>
  <si>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</si>
  <si>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</si>
  <si>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</si>
  <si>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</si>
  <si>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</si>
  <si>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</si>
  <si>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</si>
  <si>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</si>
  <si>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</si>
  <si>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</si>
  <si>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</si>
  <si>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</si>
  <si>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</si>
  <si>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</si>
  <si>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</si>
  <si>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</si>
  <si>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</si>
  <si>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</si>
  <si>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</si>
  <si>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</si>
  <si>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</si>
  <si>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</si>
  <si>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</si>
  <si>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</si>
  <si>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</si>
  <si>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</si>
  <si>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</si>
  <si>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</si>
  <si>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</si>
  <si>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</si>
  <si>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</si>
  <si>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</si>
  <si>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</si>
  <si>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</si>
  <si>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</si>
  <si>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</si>
  <si>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</si>
  <si>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</si>
  <si>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</si>
  <si>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</si>
  <si>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</si>
  <si>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</si>
  <si>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</si>
  <si>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</si>
  <si>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</si>
  <si>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</si>
  <si>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</si>
  <si>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</si>
  <si>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</si>
  <si>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</si>
  <si>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</si>
  <si>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</si>
  <si>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</si>
  <si>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</si>
  <si>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</si>
  <si>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</si>
  <si>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</si>
  <si>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</si>
  <si>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</si>
  <si>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</si>
  <si>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</si>
  <si>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</si>
  <si>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</si>
  <si>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</si>
  <si>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</si>
  <si>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</si>
  <si>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</si>
  <si>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</si>
  <si>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</si>
  <si>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</si>
  <si>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</si>
  <si>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</si>
  <si>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</si>
  <si>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</si>
  <si>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</si>
  <si>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</si>
  <si>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</si>
  <si>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</si>
  <si>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</si>
  <si>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</si>
  <si>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</si>
  <si>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</si>
  <si>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</si>
  <si>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</si>
  <si>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</si>
  <si>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</si>
  <si>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</si>
  <si>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</si>
  <si>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</si>
  <si>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</si>
  <si>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</si>
  <si>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</si>
  <si>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</si>
  <si>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</si>
  <si>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</si>
  <si>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</si>
  <si>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</si>
  <si>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</si>
  <si>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</si>
  <si>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</si>
  <si>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</si>
  <si>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</si>
  <si>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</si>
  <si>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</si>
  <si>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</si>
  <si>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</si>
  <si>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</si>
  <si>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</si>
  <si>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</si>
  <si>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</si>
  <si>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</si>
  <si>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</si>
  <si>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</si>
  <si>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</si>
  <si>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</si>
  <si>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</si>
  <si>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</si>
  <si>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</si>
  <si>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</si>
  <si>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</si>
  <si>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</si>
  <si>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</si>
  <si>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</si>
  <si>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</si>
  <si>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</si>
  <si>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</si>
  <si>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</si>
  <si>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</si>
  <si>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</si>
  <si>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</si>
  <si>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</si>
  <si>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</si>
  <si>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</si>
  <si>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</si>
  <si>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</si>
  <si>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</si>
  <si>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</si>
  <si>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</si>
  <si>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</si>
  <si>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</si>
  <si>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</si>
  <si>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</si>
  <si>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</si>
  <si>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</si>
  <si>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</si>
  <si>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</si>
  <si>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</si>
  <si>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</si>
  <si>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</si>
  <si>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</si>
  <si>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</si>
  <si>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</si>
  <si>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</si>
  <si>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</si>
  <si>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</si>
  <si>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</si>
  <si>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</si>
  <si>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</si>
  <si>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</si>
  <si>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</si>
  <si>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</si>
  <si>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</si>
  <si>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</si>
  <si>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</si>
  <si>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</si>
  <si>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</si>
  <si>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</si>
  <si>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</si>
  <si>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</si>
  <si>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</si>
  <si>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</si>
  <si>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</si>
  <si>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</si>
  <si>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</si>
  <si>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</si>
  <si>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</si>
  <si>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</si>
  <si>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</si>
  <si>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</si>
  <si>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</si>
  <si>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</si>
  <si>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</si>
  <si>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</si>
  <si>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</si>
  <si>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</si>
  <si>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</si>
  <si>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</si>
  <si>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</si>
  <si>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</si>
  <si>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</si>
  <si>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</si>
  <si>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</si>
  <si>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</si>
  <si>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</si>
  <si>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</si>
  <si>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</si>
  <si>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</si>
  <si>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</si>
  <si>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</si>
  <si>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</si>
  <si>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</si>
  <si>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</si>
  <si>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</si>
  <si>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</si>
  <si>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</si>
  <si>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</si>
  <si>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</si>
  <si>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</si>
  <si>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</si>
  <si>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</si>
  <si>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</si>
  <si>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</si>
  <si>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</si>
  <si>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</si>
  <si>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</si>
  <si>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</si>
  <si>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</si>
  <si>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</si>
  <si>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</si>
  <si>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</si>
  <si>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</si>
  <si>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</si>
  <si>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</si>
  <si>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</si>
  <si>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</si>
  <si>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</si>
  <si>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</si>
  <si>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</si>
  <si>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</si>
  <si>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</si>
  <si>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</si>
  <si>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</si>
  <si>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</si>
  <si>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</si>
  <si>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</si>
  <si>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</si>
  <si>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</si>
  <si>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</si>
  <si>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</si>
  <si>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</si>
  <si>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</si>
  <si>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</si>
  <si>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</si>
  <si>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</si>
  <si>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</si>
  <si>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</si>
  <si>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</si>
  <si>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</si>
  <si>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</si>
  <si>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</si>
  <si>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</si>
  <si>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</si>
  <si>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</si>
  <si>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</si>
  <si>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</si>
  <si>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</si>
  <si>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</si>
  <si>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</si>
  <si>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</si>
  <si>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</si>
  <si>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</si>
  <si>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</si>
  <si>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</si>
  <si>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</si>
  <si>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</si>
  <si>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</si>
  <si>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</si>
  <si>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</si>
  <si>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</si>
  <si>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</si>
  <si>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</si>
  <si>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</si>
  <si>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</si>
  <si>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</si>
  <si>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</si>
  <si>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</si>
  <si>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</si>
  <si>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</si>
  <si>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</si>
  <si>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</si>
  <si>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</si>
  <si>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</si>
  <si>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</si>
  <si>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</si>
  <si>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</si>
  <si>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</si>
  <si>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</si>
  <si>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</si>
  <si>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</si>
  <si>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</si>
  <si>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</si>
  <si>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</si>
  <si>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</si>
  <si>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</si>
  <si>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</si>
  <si>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</si>
  <si>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</si>
  <si>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</si>
  <si>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</si>
  <si>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</si>
  <si>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</si>
  <si>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</si>
  <si>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</si>
  <si>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</si>
  <si>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</si>
  <si>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</si>
  <si>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</si>
  <si>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</si>
  <si>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</si>
  <si>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</si>
  <si>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</si>
  <si>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</si>
  <si>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</si>
  <si>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</si>
  <si>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</si>
  <si>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</si>
  <si>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</si>
  <si>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</si>
  <si>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</si>
  <si>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</si>
  <si>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</si>
  <si>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</si>
  <si>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</si>
  <si>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</si>
  <si>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</si>
  <si>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</si>
  <si>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</si>
  <si>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</si>
  <si>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</si>
  <si>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</si>
  <si>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</si>
  <si>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</si>
  <si>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</si>
  <si>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</si>
  <si>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</si>
  <si>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</si>
  <si>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</si>
  <si>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</si>
  <si>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</si>
  <si>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</si>
  <si>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</si>
  <si>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</si>
  <si>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</si>
  <si>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</si>
  <si>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</si>
  <si>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</si>
  <si>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</si>
  <si>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</si>
  <si>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</si>
  <si>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</si>
  <si>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</si>
  <si>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</si>
  <si>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</si>
  <si>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</si>
  <si>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</si>
  <si>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</si>
  <si>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</si>
  <si>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</si>
  <si>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</si>
  <si>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</si>
  <si>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</si>
  <si>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</si>
  <si>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</si>
  <si>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</si>
  <si>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</si>
  <si>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</si>
  <si>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</si>
  <si>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</si>
  <si>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</si>
  <si>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</si>
  <si>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</si>
  <si>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</si>
  <si>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</si>
  <si>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</si>
  <si>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</si>
  <si>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</si>
  <si>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</si>
  <si>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</si>
  <si>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</si>
  <si>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</si>
  <si>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</si>
  <si>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</si>
  <si>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</si>
  <si>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</si>
  <si>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</si>
  <si>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</si>
  <si>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</si>
  <si>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</si>
  <si>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</si>
  <si>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</si>
  <si>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</si>
  <si>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</si>
  <si>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</si>
  <si>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</si>
  <si>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</si>
  <si>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</si>
  <si>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</si>
  <si>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</si>
  <si>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</si>
  <si>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</si>
  <si>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</si>
  <si>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</si>
  <si>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</si>
  <si>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</si>
  <si>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</si>
  <si>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</si>
  <si>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</si>
  <si>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</si>
  <si>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</si>
  <si>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</si>
  <si>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</si>
  <si>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</si>
  <si>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</si>
  <si>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</si>
  <si>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</si>
  <si>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</si>
  <si>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</si>
  <si>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</si>
  <si>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</si>
  <si>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</si>
  <si>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</si>
  <si>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</si>
  <si>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</si>
  <si>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</si>
  <si>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</si>
  <si>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</si>
  <si>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</si>
  <si>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</si>
  <si>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</si>
  <si>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</si>
  <si>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</si>
  <si>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</si>
  <si>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</si>
  <si>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</si>
  <si>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</si>
  <si>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</si>
  <si>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</si>
  <si>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</si>
  <si>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</si>
  <si>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</si>
  <si>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</si>
  <si>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</si>
  <si>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</si>
  <si>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</si>
  <si>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</si>
  <si>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</si>
  <si>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</si>
  <si>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</si>
  <si>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</si>
  <si>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</si>
  <si>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</si>
  <si>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</si>
  <si>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</si>
  <si>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</si>
  <si>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</si>
  <si>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</si>
  <si>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</si>
  <si>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</si>
  <si>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</si>
  <si>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</si>
  <si>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</si>
  <si>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</si>
  <si>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</si>
  <si>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</si>
  <si>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</si>
  <si>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</si>
  <si>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</si>
  <si>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</si>
  <si>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</si>
  <si>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</si>
  <si>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</si>
  <si>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</si>
  <si>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</si>
  <si>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</si>
  <si>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</si>
  <si>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</si>
  <si>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</si>
  <si>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</si>
  <si>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</si>
  <si>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</si>
  <si>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</si>
  <si>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</si>
  <si>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</si>
  <si>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</si>
  <si>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</si>
  <si>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</si>
  <si>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</si>
  <si>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</si>
  <si>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</si>
  <si>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</si>
  <si>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</si>
  <si>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</si>
  <si>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</si>
  <si>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</si>
  <si>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</si>
  <si>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</si>
  <si>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</si>
  <si>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</si>
  <si>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</si>
  <si>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</si>
  <si>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</si>
  <si>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</si>
  <si>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</si>
  <si>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</si>
  <si>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</si>
  <si>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</si>
  <si>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</si>
  <si>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</si>
  <si>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</si>
  <si>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</si>
  <si>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</si>
  <si>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</si>
  <si>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</si>
  <si>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</si>
  <si>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</si>
  <si>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</si>
  <si>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</si>
  <si>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</si>
  <si>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</si>
  <si>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</si>
  <si>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</si>
  <si>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</si>
  <si>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</si>
  <si>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</si>
  <si>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</si>
  <si>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</si>
  <si>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</si>
  <si>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</si>
  <si>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</si>
  <si>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</si>
  <si>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</si>
  <si>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</si>
  <si>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</si>
  <si>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</si>
  <si>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</si>
  <si>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</si>
  <si>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</si>
  <si>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</si>
  <si>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</si>
  <si>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</si>
  <si>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</si>
  <si>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</si>
  <si>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</si>
  <si>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</si>
  <si>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</si>
  <si>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</si>
  <si>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</si>
  <si>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</si>
  <si>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</si>
  <si>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</si>
  <si>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</si>
  <si>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</si>
  <si>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</si>
  <si>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</si>
  <si>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</si>
  <si>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</si>
  <si>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</si>
  <si>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</si>
  <si>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</si>
  <si>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</si>
  <si>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</si>
  <si>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</si>
  <si>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</si>
  <si>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</si>
  <si>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</si>
  <si>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</si>
  <si>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</si>
  <si>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</si>
  <si>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</si>
  <si>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</si>
  <si>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</si>
  <si>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</si>
  <si>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</si>
  <si>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</si>
  <si>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</si>
  <si>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</si>
  <si>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</si>
  <si>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</si>
  <si>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</si>
  <si>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</si>
  <si>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</si>
  <si>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</si>
  <si>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</si>
  <si>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</si>
  <si>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</si>
  <si>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</si>
  <si>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</si>
  <si>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</si>
  <si>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</si>
  <si>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</si>
  <si>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</si>
  <si>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</si>
  <si>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</si>
  <si>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</si>
  <si>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</si>
  <si>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</si>
  <si>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</si>
  <si>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</si>
  <si>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</si>
  <si>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</si>
  <si>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</si>
  <si>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</si>
  <si>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</si>
  <si>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</si>
  <si>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</si>
  <si>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</si>
  <si>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</si>
  <si>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</si>
  <si>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</si>
  <si>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</si>
  <si>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</si>
  <si>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</si>
  <si>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</si>
  <si>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</si>
  <si>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</si>
  <si>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</si>
  <si>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</si>
  <si>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</si>
  <si>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</si>
  <si>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</si>
  <si>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</si>
  <si>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</si>
  <si>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</si>
  <si>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</si>
  <si>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</si>
  <si>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</si>
  <si>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</si>
  <si>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</si>
  <si>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</si>
  <si>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</si>
  <si>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</si>
  <si>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</si>
  <si>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</si>
  <si>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</si>
  <si>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</si>
  <si>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</si>
  <si>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</si>
  <si>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</si>
  <si>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</si>
  <si>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</si>
  <si>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</si>
  <si>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</si>
  <si>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</si>
  <si>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</si>
  <si>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</si>
  <si>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</si>
  <si>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</si>
  <si>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</si>
  <si>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</si>
  <si>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</si>
  <si>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</si>
  <si>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</si>
  <si>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</si>
  <si>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</si>
  <si>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</si>
  <si>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</si>
  <si>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</si>
  <si>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</si>
  <si>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</si>
  <si>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</si>
  <si>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</si>
  <si>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</si>
  <si>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</si>
  <si>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</si>
  <si>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</si>
  <si>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</si>
  <si>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</si>
  <si>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</si>
  <si>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</si>
  <si>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</si>
  <si>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</si>
  <si>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</si>
  <si>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</si>
  <si>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</si>
  <si>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</si>
  <si>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</si>
  <si>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</si>
  <si>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</si>
  <si>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</si>
  <si>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</si>
  <si>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</si>
  <si>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</si>
  <si>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</si>
  <si>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</si>
  <si>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</si>
  <si>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</si>
  <si>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</si>
  <si>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</si>
  <si>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</si>
  <si>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</si>
  <si>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</si>
  <si>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</si>
  <si>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</si>
  <si>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</si>
  <si>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</si>
  <si>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</si>
  <si>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</si>
  <si>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</si>
  <si>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</si>
  <si>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</si>
  <si>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</si>
  <si>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</si>
  <si>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</si>
  <si>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</si>
  <si>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</si>
  <si>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</si>
  <si>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</si>
  <si>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</si>
  <si>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</si>
  <si>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</si>
  <si>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</si>
  <si>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</si>
  <si>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</si>
  <si>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</si>
  <si>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</si>
  <si>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</si>
  <si>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</si>
  <si>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</si>
  <si>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</si>
  <si>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</si>
  <si>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</si>
  <si>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</si>
  <si>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</si>
  <si>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</si>
  <si>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</si>
  <si>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</si>
  <si>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</si>
  <si>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</si>
  <si>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</si>
  <si>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</si>
  <si>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</si>
  <si>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</si>
  <si>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</si>
  <si>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</si>
  <si>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</si>
  <si>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</si>
  <si>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</si>
  <si>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</si>
  <si>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</si>
  <si>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</si>
  <si>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</si>
  <si>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</si>
  <si>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</si>
  <si>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</si>
  <si>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</si>
  <si>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</si>
  <si>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</si>
  <si>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</si>
  <si>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</si>
  <si>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</si>
  <si>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</si>
  <si>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</si>
  <si>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</si>
  <si>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</si>
  <si>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</si>
  <si>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</si>
  <si>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</si>
  <si>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</si>
  <si>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</si>
  <si>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</si>
  <si>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</si>
  <si>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</si>
  <si>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</si>
  <si>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</si>
  <si>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</si>
  <si>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</si>
  <si>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</si>
  <si>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</si>
  <si>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</si>
  <si>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</si>
  <si>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</si>
  <si>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</si>
  <si>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</si>
  <si>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</si>
  <si>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</si>
  <si>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</si>
  <si>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</si>
  <si>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</si>
  <si>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</si>
  <si>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</si>
  <si>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</si>
  <si>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</si>
  <si>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</si>
  <si>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</si>
  <si>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</si>
  <si>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</si>
  <si>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</si>
  <si>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</si>
  <si>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</si>
  <si>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</si>
  <si>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</si>
  <si>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</si>
  <si>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</si>
  <si>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</si>
  <si>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</si>
  <si>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</si>
  <si>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</si>
  <si>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</si>
  <si>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</si>
  <si>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</si>
  <si>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</si>
  <si>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</si>
  <si>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</si>
  <si>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</si>
  <si>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</si>
  <si>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</si>
  <si>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</si>
  <si>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</si>
  <si>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</si>
  <si>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</si>
  <si>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</si>
  <si>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</si>
  <si>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</si>
  <si>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</si>
  <si>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</si>
  <si>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</si>
  <si>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</si>
  <si>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</si>
  <si>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</si>
  <si>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</si>
  <si>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</si>
  <si>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</si>
  <si>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</si>
  <si>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</si>
  <si>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</si>
  <si>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</si>
  <si>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</si>
  <si>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</si>
  <si>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</si>
  <si>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</si>
  <si>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</si>
  <si>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</si>
  <si>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</si>
  <si>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</si>
  <si>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</si>
  <si>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</si>
  <si>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</si>
  <si>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</si>
  <si>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</si>
  <si>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</si>
  <si>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</si>
  <si>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</si>
  <si>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</si>
  <si>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</si>
  <si>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</si>
  <si>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</si>
  <si>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</si>
  <si>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</si>
  <si>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</si>
  <si>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</si>
  <si>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</si>
  <si>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</si>
  <si>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</si>
  <si>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</si>
  <si>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</si>
  <si>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</si>
  <si>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</si>
  <si>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</si>
  <si>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</si>
  <si>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</si>
  <si>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</si>
  <si>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</si>
  <si>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</si>
  <si>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</si>
  <si>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</si>
  <si>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</si>
  <si>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</si>
  <si>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</si>
  <si>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</si>
  <si>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</si>
  <si>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</si>
  <si>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</si>
  <si>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</si>
  <si>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</si>
  <si>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</si>
  <si>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</si>
  <si>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</si>
  <si>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</si>
  <si>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</si>
  <si>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</si>
  <si>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</si>
  <si>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</si>
  <si>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</si>
  <si>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</si>
  <si>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</si>
  <si>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</si>
  <si>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</si>
  <si>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</si>
  <si>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</si>
  <si>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</si>
  <si>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</si>
  <si>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</si>
  <si>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</si>
  <si>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</si>
  <si>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</si>
  <si>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</si>
  <si>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</si>
  <si>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</si>
  <si>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</si>
  <si>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</si>
  <si>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</si>
  <si>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</si>
  <si>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</si>
  <si>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</si>
  <si>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</si>
  <si>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</si>
  <si>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</si>
  <si>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</si>
  <si>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</si>
  <si>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</si>
  <si>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</si>
  <si>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</si>
  <si>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</si>
  <si>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</si>
  <si>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</si>
  <si>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</si>
  <si>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</si>
  <si>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</si>
  <si>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</si>
  <si>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</si>
  <si>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</si>
  <si>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</si>
  <si>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</si>
  <si>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</si>
  <si>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</si>
  <si>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</si>
  <si>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</si>
  <si>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</si>
  <si>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</si>
  <si>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</si>
  <si>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</si>
  <si>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</si>
  <si>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</si>
  <si>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</si>
  <si>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</si>
  <si>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</si>
  <si>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</si>
  <si>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</si>
  <si>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</si>
  <si>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</si>
  <si>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</si>
  <si>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</si>
  <si>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</si>
  <si>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</si>
  <si>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</si>
  <si>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</si>
  <si>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</si>
  <si>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</si>
  <si>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</si>
  <si>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</si>
  <si>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</si>
  <si>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</si>
  <si>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</si>
  <si>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</si>
  <si>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</si>
  <si>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</si>
  <si>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</si>
  <si>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</si>
  <si>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</si>
  <si>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</si>
  <si>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</si>
  <si>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</si>
  <si>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</si>
  <si>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</si>
  <si>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</si>
  <si>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</si>
  <si>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</si>
  <si>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</si>
  <si>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</si>
  <si>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</si>
  <si>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</si>
  <si>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</si>
  <si>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</si>
  <si>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</si>
  <si>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</si>
  <si>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</si>
  <si>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</si>
  <si>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</si>
  <si>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</si>
  <si>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</si>
  <si>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</si>
  <si>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</si>
  <si>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</si>
  <si>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</si>
  <si>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</si>
  <si>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</si>
  <si>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</si>
  <si>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</si>
  <si>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</si>
  <si>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</si>
  <si>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</si>
  <si>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</si>
  <si>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</si>
  <si>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</si>
  <si>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</si>
  <si>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</si>
  <si>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</si>
  <si>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</si>
  <si>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</si>
  <si>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</si>
  <si>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</si>
  <si>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</si>
  <si>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</si>
  <si>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</si>
  <si>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</si>
  <si>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</si>
  <si>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</si>
  <si>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</si>
  <si>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</si>
  <si>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</si>
  <si>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</si>
  <si>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</si>
  <si>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</si>
  <si>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</si>
  <si>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</si>
  <si>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</si>
  <si>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</si>
  <si>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</si>
  <si>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</si>
  <si>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</si>
  <si>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</si>
  <si>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</si>
  <si>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</si>
  <si>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</si>
  <si>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</si>
  <si>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</si>
  <si>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</si>
  <si>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</si>
  <si>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</si>
  <si>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</si>
  <si>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</si>
  <si>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</si>
  <si>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</si>
  <si>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</si>
  <si>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</si>
  <si>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</si>
  <si>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</si>
  <si>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</si>
  <si>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</si>
  <si>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</si>
  <si>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</si>
  <si>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</si>
  <si>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</si>
  <si>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</si>
  <si>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</si>
  <si>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</si>
  <si>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</si>
  <si>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</si>
  <si>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</si>
  <si>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</si>
  <si>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</si>
  <si>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</si>
  <si>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</si>
  <si>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</si>
  <si>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</si>
  <si>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</si>
  <si>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</si>
  <si>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</si>
  <si>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</si>
  <si>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</si>
  <si>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</si>
  <si>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</si>
  <si>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</si>
  <si>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</si>
  <si>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</si>
  <si>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</si>
  <si>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</si>
  <si>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</si>
  <si>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</si>
  <si>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</si>
  <si>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</si>
  <si>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</si>
  <si>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</si>
  <si>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</si>
  <si>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</si>
  <si>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</si>
  <si>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</si>
  <si>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</si>
  <si>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</si>
  <si>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</si>
  <si>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</si>
  <si>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</si>
  <si>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</si>
  <si>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</si>
  <si>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</si>
  <si>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</si>
  <si>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</si>
  <si>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</si>
  <si>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</si>
  <si>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</si>
  <si>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</si>
  <si>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</si>
  <si>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</si>
  <si>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</si>
  <si>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</si>
  <si>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</si>
  <si>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</si>
  <si>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</si>
  <si>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</si>
  <si>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</si>
  <si>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</si>
  <si>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</si>
  <si>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</si>
  <si>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</si>
  <si>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</si>
  <si>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</si>
  <si>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</si>
  <si>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</si>
  <si>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</si>
  <si>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</si>
  <si>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</si>
  <si>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</si>
  <si>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</si>
  <si>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</si>
  <si>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</si>
  <si>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</si>
  <si>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</si>
  <si>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</si>
  <si>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</si>
  <si>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</si>
  <si>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</si>
  <si>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</si>
  <si>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</si>
  <si>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</si>
  <si>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</si>
  <si>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</si>
  <si>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</si>
  <si>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</si>
  <si>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</si>
  <si>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</si>
  <si>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</si>
  <si>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</si>
  <si>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</si>
  <si>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</si>
  <si>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</si>
  <si>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</si>
  <si>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</si>
  <si>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</si>
  <si>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</si>
  <si>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</si>
  <si>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</si>
  <si>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</si>
  <si>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</si>
  <si>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</si>
  <si>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</si>
  <si>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</si>
  <si>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</si>
  <si>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</si>
  <si>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</si>
  <si>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</si>
  <si>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</si>
  <si>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</si>
  <si>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</si>
  <si>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</si>
  <si>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</si>
  <si>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</si>
  <si>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</si>
  <si>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</si>
  <si>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</si>
  <si>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</si>
  <si>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</si>
  <si>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</si>
  <si>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</si>
  <si>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</si>
  <si>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</si>
  <si>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</si>
  <si>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</si>
  <si>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</si>
  <si>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</si>
  <si>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</si>
  <si>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</si>
  <si>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</si>
  <si>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</si>
  <si>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</si>
  <si>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</si>
  <si>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</si>
  <si>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</si>
  <si>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</si>
  <si>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</si>
  <si>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</si>
  <si>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</si>
  <si>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</si>
  <si>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</si>
  <si>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</si>
  <si>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</si>
  <si>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</si>
  <si>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</si>
  <si>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</si>
  <si>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</si>
  <si>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</si>
  <si>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</si>
  <si>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</si>
  <si>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</si>
  <si>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</si>
  <si>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</si>
  <si>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</si>
  <si>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</si>
  <si>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</si>
  <si>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</si>
  <si>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</si>
  <si>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</si>
  <si>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</si>
  <si>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</si>
  <si>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</si>
  <si>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</si>
  <si>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</si>
  <si>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</si>
  <si>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</si>
  <si>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</si>
  <si>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</si>
  <si>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</si>
  <si>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</si>
  <si>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</si>
  <si>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</si>
  <si>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</si>
  <si>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</si>
  <si>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</si>
  <si>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</si>
  <si>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</si>
  <si>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</si>
  <si>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</si>
  <si>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</si>
  <si>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</si>
  <si>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</si>
  <si>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</si>
  <si>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</si>
  <si>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</si>
  <si>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</si>
  <si>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</si>
  <si>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</si>
  <si>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</si>
  <si>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</si>
  <si>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</si>
  <si>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</si>
  <si>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</si>
  <si>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</si>
  <si>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</si>
  <si>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</si>
  <si>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</si>
  <si>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</si>
  <si>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</si>
  <si>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</si>
  <si>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</si>
  <si>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</si>
  <si>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</si>
  <si>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</si>
  <si>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</si>
  <si>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</si>
  <si>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</si>
  <si>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</si>
  <si>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</si>
  <si>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</si>
  <si>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</si>
  <si>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</si>
  <si>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</si>
  <si>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</si>
  <si>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</si>
  <si>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</si>
  <si>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</si>
  <si>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</si>
  <si>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</si>
  <si>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</si>
  <si>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</si>
  <si>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</si>
  <si>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</si>
  <si>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</si>
  <si>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</si>
  <si>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</si>
  <si>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</si>
  <si>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</si>
  <si>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</si>
  <si>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</si>
  <si>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</si>
  <si>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</si>
  <si>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</si>
  <si>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</si>
  <si>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</si>
  <si>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</si>
  <si>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</si>
  <si>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</si>
  <si>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</si>
  <si>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</si>
  <si>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</si>
  <si>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</si>
  <si>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</si>
  <si>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</si>
  <si>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</si>
  <si>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</si>
  <si>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</si>
  <si>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</si>
  <si>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</si>
  <si>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</si>
  <si>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</si>
  <si>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</si>
  <si>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</si>
  <si>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</si>
  <si>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</si>
  <si>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</si>
  <si>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</si>
  <si>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</si>
  <si>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</si>
  <si>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</si>
  <si>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</si>
  <si>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</si>
  <si>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</si>
  <si>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</si>
  <si>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</si>
  <si>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</si>
  <si>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</si>
  <si>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</si>
  <si>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</si>
  <si>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</si>
  <si>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</si>
  <si>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</si>
  <si>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</si>
  <si>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</si>
  <si>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</si>
  <si>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</si>
  <si>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</si>
  <si>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</si>
  <si>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</si>
  <si>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</si>
  <si>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</si>
  <si>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</si>
  <si>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</si>
  <si>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</si>
  <si>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</si>
  <si>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</si>
  <si>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</si>
  <si>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</si>
  <si>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</si>
  <si>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</si>
  <si>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</si>
  <si>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</si>
  <si>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</si>
  <si>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</si>
  <si>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</si>
  <si>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</si>
  <si>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</si>
  <si>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</si>
  <si>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</si>
  <si>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</si>
  <si>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</si>
  <si>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</si>
  <si>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</si>
  <si>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</si>
  <si>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</si>
  <si>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</si>
  <si>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</si>
  <si>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</si>
  <si>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</si>
  <si>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</si>
  <si>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</si>
  <si>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</si>
  <si>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</si>
  <si>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</si>
  <si>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</si>
  <si>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</si>
  <si>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</si>
  <si>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</si>
  <si>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</si>
  <si>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</si>
  <si>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</si>
  <si>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</si>
  <si>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</si>
  <si>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</si>
  <si>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</si>
  <si>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</si>
  <si>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</si>
  <si>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</si>
  <si>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</si>
  <si>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</si>
  <si>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</si>
  <si>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</si>
  <si>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</si>
  <si>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</si>
  <si>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</si>
  <si>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</si>
  <si>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</si>
  <si>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</si>
  <si>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</si>
  <si>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</si>
  <si>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</si>
  <si>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</si>
  <si>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</si>
  <si>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</si>
  <si>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</si>
  <si>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</si>
  <si>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</si>
  <si>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</si>
  <si>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</si>
  <si>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</si>
  <si>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</si>
  <si>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</si>
  <si>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</si>
  <si>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</si>
  <si>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</si>
  <si>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</si>
  <si>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</si>
  <si>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</si>
  <si>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</si>
  <si>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</si>
  <si>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</si>
  <si>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</si>
  <si>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</si>
  <si>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</si>
  <si>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</si>
  <si>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</si>
  <si>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</si>
  <si>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</si>
  <si>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</si>
  <si>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</si>
  <si>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</si>
  <si>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</si>
  <si>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</si>
  <si>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</si>
  <si>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</si>
  <si>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</si>
  <si>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</si>
  <si>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</si>
  <si>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</si>
  <si>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</si>
  <si>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</si>
  <si>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</si>
  <si>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</si>
  <si>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</si>
  <si>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</si>
  <si>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</si>
  <si>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</si>
  <si>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</si>
  <si>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</si>
  <si>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</si>
  <si>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</si>
  <si>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</si>
  <si>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</si>
  <si>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</si>
  <si>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</si>
  <si>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</si>
  <si>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</si>
  <si>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</si>
  <si>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</si>
  <si>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</si>
  <si>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</si>
  <si>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</si>
  <si>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</si>
  <si>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</si>
  <si>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</si>
  <si>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</si>
  <si>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</si>
  <si>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</si>
  <si>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</si>
  <si>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</si>
  <si>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</si>
  <si>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</si>
  <si>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</si>
  <si>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</si>
  <si>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</si>
  <si>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</si>
  <si>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</si>
  <si>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</si>
  <si>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</si>
  <si>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</si>
  <si>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</si>
  <si>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</si>
  <si>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</si>
  <si>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</si>
  <si>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</si>
  <si>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</si>
  <si>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</si>
  <si>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</si>
  <si>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</si>
  <si>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</si>
  <si>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</si>
  <si>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</si>
  <si>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</si>
  <si>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</si>
  <si>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</si>
  <si>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</si>
  <si>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</si>
  <si>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</si>
  <si>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</si>
  <si>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</si>
  <si>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</si>
  <si>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</si>
  <si>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</si>
  <si>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</si>
  <si>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</si>
  <si>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</si>
  <si>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</si>
  <si>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</si>
  <si>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</si>
  <si>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</si>
  <si>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</si>
  <si>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</si>
  <si>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</si>
  <si>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</si>
  <si>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</si>
  <si>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</si>
  <si>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</si>
  <si>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</si>
  <si>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</si>
  <si>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</si>
  <si>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</si>
  <si>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</si>
  <si>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</si>
  <si>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</si>
  <si>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</si>
  <si>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</si>
  <si>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</si>
  <si>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</si>
  <si>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</si>
  <si>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</si>
  <si>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</si>
  <si>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</si>
  <si>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</si>
  <si>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</si>
  <si>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</si>
  <si>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</si>
  <si>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</si>
  <si>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</si>
  <si>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</si>
  <si>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</si>
  <si>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</si>
  <si>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</si>
  <si>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</si>
  <si>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</si>
  <si>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</si>
  <si>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</si>
  <si>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</si>
  <si>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</si>
  <si>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</si>
  <si>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</si>
  <si>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</si>
  <si>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</si>
  <si>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</si>
  <si>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</si>
  <si>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</si>
  <si>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</si>
  <si>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</si>
  <si>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</si>
  <si>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</si>
  <si>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</si>
  <si>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</si>
  <si>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</si>
  <si>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</si>
  <si>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</si>
  <si>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</si>
  <si>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</si>
  <si>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</si>
  <si>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</si>
  <si>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</si>
  <si>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</si>
  <si>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</si>
  <si>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</si>
  <si>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</si>
  <si>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</si>
  <si>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</si>
  <si>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</si>
  <si>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</si>
  <si>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</si>
  <si>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</si>
  <si>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</si>
  <si>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</si>
  <si>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</si>
  <si>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</si>
  <si>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</si>
  <si>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</si>
  <si>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</si>
  <si>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</si>
  <si>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</si>
  <si>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</si>
  <si>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</si>
  <si>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</si>
  <si>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</si>
  <si>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</si>
  <si>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</si>
  <si>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</si>
  <si>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</si>
  <si>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</si>
  <si>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</si>
  <si>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</si>
  <si>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</si>
  <si>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</si>
  <si>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</si>
  <si>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</si>
  <si>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</si>
  <si>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</si>
  <si>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</si>
  <si>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</si>
  <si>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</si>
  <si>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</si>
  <si>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</si>
  <si>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</si>
  <si>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</si>
  <si>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</si>
  <si>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</si>
  <si>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</si>
  <si>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</si>
  <si>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</si>
  <si>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</si>
  <si>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</si>
  <si>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</si>
  <si>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</si>
  <si>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</si>
  <si>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</si>
  <si>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</si>
  <si>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</si>
  <si>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</si>
  <si>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</si>
  <si>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</si>
  <si>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</si>
  <si>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</si>
  <si>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</si>
  <si>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</si>
  <si>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</si>
  <si>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</si>
  <si>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</si>
  <si>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</si>
  <si>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</si>
  <si>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</si>
  <si>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</si>
  <si>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</si>
  <si>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</si>
  <si>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</si>
  <si>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</si>
  <si>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</si>
  <si>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</si>
  <si>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</si>
  <si>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</si>
  <si>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</si>
  <si>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</si>
  <si>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</si>
  <si>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</si>
  <si>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</si>
  <si>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</si>
  <si>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</si>
  <si>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</si>
  <si>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</si>
  <si>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</si>
  <si>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</si>
  <si>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</si>
  <si>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</si>
  <si>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</si>
  <si>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</si>
  <si>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</si>
  <si>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</si>
  <si>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</si>
  <si>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</si>
  <si>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</si>
  <si>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</si>
  <si>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</si>
  <si>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</si>
  <si>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</si>
  <si>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</si>
  <si>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</si>
  <si>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</si>
  <si>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</si>
  <si>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</si>
  <si>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</si>
  <si>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</si>
  <si>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</si>
  <si>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</si>
  <si>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</si>
  <si>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</si>
  <si>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</si>
  <si>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</si>
  <si>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</si>
  <si>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</si>
  <si>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</si>
  <si>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</si>
  <si>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</si>
  <si>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</si>
  <si>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</si>
  <si>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</si>
  <si>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</si>
  <si>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</si>
  <si>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</si>
  <si>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</si>
  <si>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</si>
  <si>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</si>
  <si>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</si>
  <si>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</si>
  <si>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</si>
  <si>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</si>
  <si>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</si>
  <si>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</si>
  <si>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</si>
  <si>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</si>
  <si>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</si>
  <si>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</si>
  <si>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</si>
  <si>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</si>
  <si>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</si>
  <si>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</si>
  <si>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</si>
  <si>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</si>
  <si>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</si>
  <si>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</si>
  <si>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</si>
  <si>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</si>
  <si>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</si>
  <si>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</si>
  <si>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</si>
  <si>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</si>
  <si>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</si>
  <si>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</si>
  <si>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</si>
  <si>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</si>
  <si>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</si>
  <si>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</si>
  <si>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</si>
  <si>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</si>
  <si>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</si>
  <si>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</si>
  <si>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</si>
  <si>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</si>
  <si>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</si>
  <si>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</si>
  <si>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</si>
  <si>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</si>
  <si>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</si>
  <si>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</si>
  <si>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</si>
  <si>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</si>
  <si>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</si>
  <si>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</si>
  <si>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</si>
  <si>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</si>
  <si>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</si>
  <si>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</si>
  <si>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</si>
  <si>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</si>
  <si>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</si>
  <si>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</si>
  <si>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</si>
  <si>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</si>
  <si>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</si>
  <si>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</si>
  <si>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</si>
  <si>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</si>
  <si>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</si>
  <si>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</si>
  <si>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</si>
  <si>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</si>
  <si>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</si>
  <si>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</si>
  <si>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</si>
  <si>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</si>
  <si>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</si>
  <si>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</si>
  <si>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</si>
  <si>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</si>
  <si>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</si>
  <si>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</si>
  <si>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</si>
  <si>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</si>
  <si>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</si>
  <si>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</si>
  <si>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</si>
  <si>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</si>
  <si>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</si>
  <si>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</si>
  <si>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</si>
  <si>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</si>
  <si>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</si>
  <si>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</si>
  <si>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</si>
  <si>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</si>
  <si>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</si>
  <si>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</si>
  <si>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</si>
  <si>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</si>
  <si>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</si>
  <si>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</si>
  <si>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</si>
  <si>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</si>
  <si>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</si>
  <si>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</si>
  <si>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</si>
  <si>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</si>
  <si>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</si>
  <si>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</si>
  <si>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</si>
  <si>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</si>
  <si>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</si>
  <si>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</si>
  <si>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</si>
  <si>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</si>
  <si>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</si>
  <si>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</si>
  <si>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</si>
  <si>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</si>
  <si>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</si>
  <si>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</si>
  <si>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</si>
  <si>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</si>
  <si>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</si>
  <si>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</si>
  <si>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</si>
  <si>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</si>
  <si>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</si>
  <si>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</si>
  <si>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</si>
  <si>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</si>
  <si>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</si>
  <si>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</si>
  <si>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</si>
  <si>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</si>
  <si>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</si>
  <si>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</si>
  <si>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</si>
  <si>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</si>
  <si>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</si>
  <si>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</si>
  <si>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</si>
  <si>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</si>
  <si>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</si>
  <si>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</si>
  <si>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</si>
  <si>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</si>
  <si>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</si>
  <si>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</si>
  <si>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</si>
  <si>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</si>
  <si>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</si>
  <si>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</si>
  <si>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</si>
  <si>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</si>
  <si>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</si>
  <si>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</si>
  <si>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</si>
  <si>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</si>
  <si>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</si>
  <si>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</si>
  <si>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</si>
  <si>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</si>
  <si>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</si>
  <si>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</si>
  <si>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</si>
  <si>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</si>
  <si>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</si>
  <si>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</si>
  <si>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</si>
  <si>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</si>
  <si>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</si>
  <si>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</si>
  <si>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</si>
  <si>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</si>
  <si>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</si>
  <si>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</si>
  <si>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</si>
  <si>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</si>
  <si>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</si>
  <si>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</si>
  <si>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</si>
  <si>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</si>
  <si>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</si>
  <si>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</si>
  <si>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</si>
  <si>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</si>
  <si>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</si>
  <si>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</si>
  <si>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</si>
  <si>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</si>
  <si>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</si>
  <si>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</si>
  <si>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</si>
  <si>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</si>
  <si>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</si>
  <si>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</si>
  <si>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</si>
  <si>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</si>
  <si>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</si>
  <si>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</si>
  <si>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</si>
  <si>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</si>
  <si>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</si>
  <si>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</si>
  <si>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</si>
  <si>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</si>
  <si>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</si>
  <si>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</si>
  <si>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</si>
  <si>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</si>
  <si>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</si>
  <si>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</si>
  <si>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</si>
  <si>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</si>
  <si>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</si>
  <si>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</si>
  <si>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</si>
  <si>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</si>
  <si>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</si>
  <si>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</si>
  <si>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</si>
  <si>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</si>
  <si>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</si>
  <si>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</si>
  <si>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</si>
  <si>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</si>
  <si>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</si>
  <si>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</si>
  <si>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</si>
  <si>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</si>
  <si>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</si>
  <si>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</si>
  <si>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</si>
  <si>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</si>
  <si>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</si>
  <si>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</si>
  <si>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</si>
  <si>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</si>
  <si>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</si>
  <si>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</si>
  <si>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</si>
  <si>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</si>
  <si>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</si>
  <si>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</si>
  <si>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</si>
  <si>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</si>
  <si>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</si>
  <si>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</si>
  <si>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</si>
  <si>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</si>
  <si>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</si>
  <si>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</si>
  <si>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</si>
  <si>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</si>
  <si>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</si>
  <si>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</si>
  <si>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</si>
  <si>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</si>
  <si>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</si>
  <si>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</si>
  <si>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</si>
  <si>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</si>
  <si>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</si>
  <si>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</si>
  <si>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</si>
  <si>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</si>
  <si>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</si>
  <si>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</si>
  <si>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</si>
  <si>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</si>
  <si>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</si>
  <si>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</si>
  <si>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</si>
  <si>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</si>
  <si>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</si>
  <si>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</si>
  <si>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</si>
  <si>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</si>
  <si>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</si>
  <si>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</si>
  <si>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</si>
  <si>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</si>
  <si>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</si>
  <si>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</si>
  <si>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</si>
  <si>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</si>
  <si>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</si>
  <si>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</si>
  <si>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</si>
  <si>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</si>
  <si>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</si>
  <si>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</si>
  <si>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</si>
  <si>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</si>
  <si>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</si>
  <si>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</si>
  <si>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</si>
  <si>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</si>
  <si>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</si>
  <si>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</si>
  <si>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</si>
  <si>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</si>
  <si>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</si>
  <si>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</si>
  <si>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</si>
  <si>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</si>
  <si>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</si>
  <si>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</si>
  <si>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</si>
  <si>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</si>
  <si>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</si>
  <si>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</si>
  <si>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</si>
  <si>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</si>
  <si>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</si>
  <si>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</si>
  <si>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</si>
  <si>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</si>
  <si>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</si>
  <si>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</si>
  <si>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</si>
  <si>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</si>
  <si>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</si>
  <si>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</si>
  <si>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</si>
  <si>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</si>
  <si>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</si>
  <si>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</si>
  <si>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</si>
  <si>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</si>
  <si>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</si>
  <si>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</si>
  <si>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</si>
  <si>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</si>
  <si>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</si>
  <si>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</si>
  <si>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</si>
  <si>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</si>
  <si>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</si>
  <si>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</si>
  <si>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</si>
  <si>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</si>
  <si>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</si>
  <si>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</si>
  <si>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</si>
  <si>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</si>
  <si>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</si>
  <si>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</si>
  <si>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</si>
  <si>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</si>
  <si>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</si>
  <si>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</si>
  <si>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</si>
  <si>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</si>
  <si>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</si>
  <si>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</si>
  <si>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</si>
  <si>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</si>
  <si>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</si>
  <si>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</si>
  <si>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</si>
  <si>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</si>
  <si>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</si>
  <si>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</si>
  <si>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</si>
  <si>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</si>
  <si>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</si>
  <si>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</si>
  <si>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</si>
  <si>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</si>
  <si>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</si>
  <si>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</si>
  <si>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</si>
  <si>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</si>
  <si>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</si>
  <si>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</si>
  <si>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</si>
  <si>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</si>
  <si>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</si>
  <si>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</si>
  <si>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</si>
  <si>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</si>
  <si>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</si>
  <si>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</si>
  <si>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</si>
  <si>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</si>
  <si>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</si>
  <si>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</si>
  <si>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</si>
  <si>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</si>
  <si>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</si>
  <si>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</si>
  <si>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</si>
  <si>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</si>
  <si>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</si>
  <si>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</si>
  <si>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</si>
  <si>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</si>
  <si>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</si>
  <si>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</si>
  <si>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</si>
  <si>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</si>
  <si>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</si>
  <si>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</si>
  <si>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</si>
  <si>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</si>
  <si>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</si>
  <si>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</si>
  <si>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</si>
  <si>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</si>
  <si>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</si>
  <si>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</si>
  <si>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</si>
  <si>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</si>
  <si>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</si>
  <si>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</si>
  <si>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</si>
  <si>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</si>
  <si>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</si>
  <si>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</si>
  <si>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</si>
  <si>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</si>
  <si>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</si>
  <si>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</si>
  <si>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</si>
  <si>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</si>
  <si>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</si>
  <si>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</si>
  <si>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</si>
  <si>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</si>
  <si>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</si>
  <si>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</si>
  <si>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</si>
  <si>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</si>
  <si>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</si>
  <si>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</si>
  <si>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</si>
  <si>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</si>
  <si>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</si>
  <si>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</si>
  <si>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</si>
  <si>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</si>
  <si>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</si>
  <si>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</si>
  <si>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</si>
  <si>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</si>
  <si>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</si>
  <si>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</si>
  <si>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</si>
  <si>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</si>
  <si>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</si>
  <si>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</si>
  <si>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</si>
  <si>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</si>
  <si>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</si>
  <si>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</si>
  <si>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</si>
  <si>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</si>
  <si>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</si>
  <si>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</si>
  <si>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</si>
  <si>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</si>
  <si>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</si>
  <si>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</si>
  <si>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</si>
  <si>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</si>
  <si>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</si>
  <si>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</si>
  <si>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</si>
  <si>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</si>
  <si>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</si>
  <si>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</si>
  <si>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</si>
  <si>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</si>
  <si>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</si>
  <si>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</si>
  <si>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</si>
  <si>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</si>
  <si>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</si>
  <si>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</si>
  <si>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</si>
  <si>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</si>
  <si>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</si>
  <si>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</si>
  <si>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</si>
  <si>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</si>
  <si>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</si>
  <si>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</si>
  <si>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</si>
  <si>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</si>
  <si>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</si>
  <si>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</si>
  <si>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</si>
  <si>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</si>
  <si>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</si>
  <si>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</si>
  <si>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</si>
  <si>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</si>
  <si>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</si>
  <si>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</si>
  <si>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</si>
  <si>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</si>
  <si>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</si>
  <si>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</si>
  <si>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</si>
  <si>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</si>
  <si>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</si>
  <si>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</si>
  <si>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</si>
  <si>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</si>
  <si>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</si>
  <si>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</si>
  <si>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</si>
  <si>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</si>
  <si>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</si>
  <si>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</si>
  <si>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</si>
  <si>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</si>
  <si>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</si>
  <si>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</si>
  <si>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</si>
  <si>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</si>
  <si>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</si>
  <si>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</si>
  <si>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</si>
  <si>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</si>
  <si>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</si>
  <si>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</si>
  <si>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</si>
  <si>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</si>
  <si>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</si>
  <si>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</si>
  <si>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</si>
  <si>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</si>
  <si>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</si>
  <si>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</si>
  <si>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</si>
  <si>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</si>
  <si>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</si>
  <si>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</si>
  <si>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</si>
  <si>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</si>
  <si>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</si>
  <si>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</si>
  <si>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</si>
  <si>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</si>
  <si>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</si>
  <si>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</si>
  <si>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</si>
  <si>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</si>
  <si>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</si>
  <si>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</si>
  <si>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</si>
  <si>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</si>
  <si>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</si>
  <si>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</si>
  <si>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</si>
  <si>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</si>
  <si>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</si>
  <si>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</si>
  <si>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</si>
  <si>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</si>
  <si>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</si>
  <si>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</si>
  <si>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</si>
  <si>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</si>
  <si>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</si>
  <si>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</si>
  <si>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</si>
  <si>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</si>
  <si>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</si>
  <si>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</si>
  <si>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</si>
  <si>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</si>
  <si>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</si>
  <si>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</si>
  <si>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</si>
  <si>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</si>
  <si>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</si>
  <si>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</si>
  <si>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</si>
  <si>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</si>
  <si>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</si>
  <si>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</si>
  <si>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</si>
  <si>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</si>
  <si>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</si>
  <si>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</si>
  <si>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</si>
  <si>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</si>
  <si>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</si>
  <si>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</si>
  <si>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</si>
  <si>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</si>
  <si>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</si>
  <si>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</si>
  <si>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</si>
  <si>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</si>
  <si>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</si>
  <si>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</si>
  <si>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</si>
  <si>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</si>
  <si>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</si>
  <si>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</si>
  <si>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</si>
  <si>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</si>
  <si>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</si>
  <si>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</si>
  <si>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</si>
  <si>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</si>
  <si>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</si>
  <si>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</si>
  <si>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</si>
  <si>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</si>
  <si>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</si>
  <si>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</si>
  <si>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</si>
  <si>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</si>
  <si>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</si>
  <si>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</si>
  <si>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</si>
  <si>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</si>
  <si>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</si>
  <si>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</si>
  <si>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</si>
  <si>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</si>
  <si>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</si>
  <si>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</si>
  <si>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</si>
  <si>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</si>
  <si>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</si>
  <si>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</si>
  <si>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</si>
  <si>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</si>
  <si>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</si>
  <si>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</si>
  <si>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</si>
  <si>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</si>
  <si>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</si>
  <si>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</si>
  <si>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</si>
  <si>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</si>
  <si>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</si>
  <si>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</si>
  <si>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</si>
  <si>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</si>
  <si>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</si>
  <si>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</si>
  <si>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</si>
  <si>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</si>
  <si>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</si>
  <si>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</si>
  <si>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</si>
  <si>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</si>
  <si>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</si>
  <si>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</si>
  <si>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</si>
  <si>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</si>
  <si>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</si>
  <si>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</si>
  <si>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</si>
  <si>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</si>
  <si>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</si>
  <si>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</si>
  <si>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</si>
  <si>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</si>
  <si>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</si>
  <si>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</si>
  <si>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</si>
  <si>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</si>
  <si>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</si>
  <si>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</si>
  <si>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</si>
  <si>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</si>
  <si>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</si>
  <si>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</si>
  <si>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</si>
  <si>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</si>
  <si>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</si>
  <si>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</si>
  <si>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</si>
  <si>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</si>
  <si>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</si>
  <si>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</si>
  <si>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</si>
  <si>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</si>
  <si>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</si>
  <si>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</si>
  <si>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</si>
  <si>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</si>
  <si>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</si>
  <si>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</si>
  <si>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</si>
  <si>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</si>
  <si>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</si>
  <si>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</si>
  <si>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</si>
  <si>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</si>
  <si>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</si>
  <si>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</si>
  <si>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</si>
  <si>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</si>
  <si>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</si>
  <si>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</si>
  <si>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</si>
  <si>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</si>
  <si>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</si>
  <si>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</si>
  <si>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</si>
  <si>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</si>
  <si>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</si>
  <si>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</si>
  <si>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</si>
  <si>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</si>
  <si>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</si>
  <si>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</si>
  <si>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</si>
  <si>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</si>
  <si>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</si>
  <si>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</si>
  <si>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</si>
  <si>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</si>
  <si>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</si>
  <si>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</si>
  <si>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</si>
  <si>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</si>
  <si>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</si>
  <si>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</si>
  <si>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</si>
  <si>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</si>
  <si>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</si>
  <si>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</si>
  <si>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</si>
  <si>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</si>
  <si>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</si>
  <si>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</si>
  <si>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</si>
  <si>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</si>
  <si>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</si>
  <si>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</si>
  <si>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</si>
  <si>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</si>
  <si>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</si>
  <si>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</si>
  <si>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</si>
  <si>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</si>
  <si>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</si>
  <si>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</si>
  <si>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</si>
  <si>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</si>
  <si>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</si>
  <si>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</si>
  <si>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</si>
  <si>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</si>
  <si>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</si>
  <si>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</si>
  <si>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</si>
  <si>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</si>
  <si>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</si>
  <si>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</si>
  <si>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</si>
  <si>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</si>
  <si>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</si>
  <si>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</si>
  <si>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</si>
  <si>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</si>
  <si>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</si>
  <si>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</si>
  <si>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</si>
  <si>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</si>
  <si>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</si>
  <si>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</si>
  <si>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</si>
  <si>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</si>
  <si>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</si>
  <si>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</si>
  <si>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</si>
  <si>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</si>
  <si>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</si>
  <si>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</si>
  <si>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</si>
  <si>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</si>
  <si>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</si>
  <si>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</si>
  <si>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</si>
  <si>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</si>
  <si>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</si>
  <si>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</si>
  <si>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</si>
  <si>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</si>
  <si>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</si>
  <si>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</si>
  <si>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</si>
  <si>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</si>
  <si>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</si>
  <si>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</si>
  <si>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</si>
  <si>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</si>
  <si>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</si>
  <si>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</si>
  <si>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</si>
  <si>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</si>
  <si>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</si>
  <si>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</si>
  <si>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</si>
  <si>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</si>
  <si>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</si>
  <si>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</si>
  <si>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</si>
  <si>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</si>
  <si>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</si>
  <si>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</si>
  <si>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</si>
  <si>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</si>
  <si>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</si>
  <si>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</si>
  <si>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</si>
  <si>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</si>
  <si>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</si>
  <si>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</si>
  <si>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</si>
  <si>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</si>
  <si>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</si>
  <si>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</si>
  <si>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</si>
  <si>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</si>
  <si>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</si>
  <si>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</si>
  <si>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</si>
  <si>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</si>
  <si>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</si>
  <si>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</si>
  <si>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</si>
  <si>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</si>
  <si>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</si>
  <si>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</si>
  <si>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</si>
  <si>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</si>
  <si>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</si>
  <si>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</si>
  <si>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</si>
  <si>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</si>
  <si>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</si>
  <si>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</si>
  <si>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</si>
  <si>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</si>
  <si>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</si>
  <si>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</si>
  <si>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</si>
  <si>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</si>
  <si>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</si>
  <si>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</si>
  <si>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</si>
  <si>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</si>
  <si>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</si>
  <si>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</si>
  <si>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</si>
  <si>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</si>
  <si>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</si>
  <si>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</si>
  <si>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</si>
  <si>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</si>
  <si>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</si>
  <si>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</si>
  <si>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</si>
  <si>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</si>
  <si>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</si>
  <si>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</si>
  <si>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</si>
  <si>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</si>
  <si>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</si>
  <si>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</si>
  <si>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</si>
  <si>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</si>
  <si>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</si>
  <si>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</si>
  <si>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</si>
  <si>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</si>
  <si>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</si>
  <si>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</si>
  <si>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</si>
  <si>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</si>
  <si>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</si>
  <si>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</si>
  <si>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</si>
  <si>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</si>
  <si>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</si>
  <si>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</si>
  <si>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</si>
  <si>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</si>
  <si>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</si>
  <si>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</si>
  <si>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</si>
  <si>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</si>
  <si>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</si>
  <si>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</si>
  <si>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</si>
  <si>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</si>
  <si>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</si>
  <si>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</si>
  <si>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</si>
  <si>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</si>
  <si>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</si>
  <si>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</si>
  <si>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</si>
  <si>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</si>
  <si>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</si>
  <si>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</si>
  <si>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</si>
  <si>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</si>
  <si>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</si>
  <si>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</si>
  <si>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</si>
  <si>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</si>
  <si>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</si>
  <si>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</si>
  <si>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</si>
  <si>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</si>
  <si>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</si>
  <si>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</si>
  <si>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</si>
  <si>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</si>
  <si>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</si>
  <si>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</si>
  <si>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</si>
  <si>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</si>
  <si>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</si>
  <si>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</si>
  <si>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</si>
  <si>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</si>
  <si>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</si>
  <si>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</si>
  <si>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</si>
  <si>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</si>
  <si>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</si>
  <si>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</si>
  <si>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</si>
  <si>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</si>
  <si>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</si>
  <si>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</si>
  <si>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</si>
  <si>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</si>
  <si>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</si>
  <si>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</si>
  <si>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</si>
  <si>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</si>
  <si>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</si>
  <si>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</si>
  <si>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</si>
  <si>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</si>
  <si>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</si>
  <si>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</si>
  <si>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</si>
  <si>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</si>
  <si>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</si>
  <si>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</si>
  <si>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</si>
  <si>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</si>
  <si>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</si>
  <si>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</si>
  <si>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</si>
  <si>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</si>
  <si>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</si>
  <si>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</si>
  <si>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</si>
  <si>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</si>
  <si>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</si>
  <si>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</si>
  <si>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</si>
  <si>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</si>
  <si>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</si>
  <si>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</si>
  <si>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</si>
  <si>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</si>
  <si>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</si>
  <si>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</si>
  <si>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</si>
  <si>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</si>
  <si>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</si>
  <si>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</si>
  <si>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</si>
  <si>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</si>
  <si>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</si>
  <si>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</si>
  <si>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</si>
  <si>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</si>
  <si>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</si>
  <si>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</si>
  <si>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</si>
  <si>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</si>
  <si>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</si>
  <si>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</si>
  <si>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</si>
  <si>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</si>
  <si>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</si>
  <si>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</si>
  <si>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</si>
  <si>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</si>
  <si>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</si>
  <si>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</si>
  <si>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</si>
  <si>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</si>
  <si>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</si>
  <si>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</si>
  <si>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</si>
  <si>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</si>
  <si>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</si>
  <si>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</si>
  <si>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</si>
  <si>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</si>
  <si>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</si>
  <si>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</si>
  <si>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</si>
  <si>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</si>
  <si>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</si>
  <si>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</si>
  <si>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</si>
  <si>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</si>
  <si>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</si>
  <si>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</si>
  <si>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</si>
  <si>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</si>
  <si>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</si>
  <si>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</si>
  <si>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</si>
  <si>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</si>
  <si>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</si>
  <si>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</si>
  <si>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</si>
  <si>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</si>
  <si>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</si>
  <si>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</si>
  <si>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</si>
  <si>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</si>
  <si>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</si>
  <si>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</si>
  <si>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</si>
  <si>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</si>
  <si>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</si>
  <si>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</si>
  <si>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</si>
  <si>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</si>
  <si>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</si>
  <si>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</si>
  <si>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</si>
  <si>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</si>
  <si>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</si>
  <si>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</si>
  <si>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</si>
  <si>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</si>
  <si>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</si>
  <si>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</si>
  <si>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</si>
  <si>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</si>
  <si>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</si>
  <si>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</si>
  <si>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</si>
  <si>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</si>
  <si>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</si>
  <si>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</si>
  <si>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</si>
  <si>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</si>
  <si>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</si>
  <si>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</si>
  <si>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</si>
  <si>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</si>
  <si>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</si>
  <si>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</si>
  <si>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</si>
  <si>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</si>
  <si>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</si>
  <si>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</si>
  <si>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</si>
  <si>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</si>
  <si>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</si>
  <si>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</si>
  <si>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</si>
  <si>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</si>
  <si>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</si>
  <si>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</si>
  <si>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</si>
  <si>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</si>
  <si>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</si>
  <si>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</si>
  <si>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</si>
  <si>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</si>
  <si>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</si>
  <si>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</si>
  <si>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</si>
  <si>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</si>
  <si>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</si>
  <si>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</si>
  <si>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</si>
  <si>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</si>
  <si>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</si>
  <si>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</si>
  <si>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</si>
  <si>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</si>
  <si>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</si>
  <si>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</si>
  <si>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</si>
  <si>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</si>
  <si>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</si>
  <si>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</si>
  <si>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</si>
  <si>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</si>
  <si>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</si>
  <si>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</si>
  <si>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</si>
  <si>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</si>
  <si>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</si>
  <si>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</si>
  <si>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</si>
  <si>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</si>
  <si>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</si>
  <si>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</si>
  <si>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</si>
  <si>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</si>
  <si>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</si>
  <si>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</si>
  <si>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</si>
  <si>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</si>
  <si>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</si>
  <si>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</si>
  <si>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</si>
  <si>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</si>
  <si>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</si>
  <si>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</si>
  <si>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</si>
  <si>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</si>
  <si>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</si>
  <si>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</si>
  <si>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</si>
  <si>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</si>
  <si>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</si>
  <si>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</si>
  <si>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</si>
  <si>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</si>
  <si>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</si>
  <si>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</si>
  <si>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</si>
  <si>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</si>
  <si>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</si>
  <si>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</si>
  <si>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</si>
  <si>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</si>
  <si>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</si>
  <si>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</si>
  <si>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</si>
  <si>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</si>
  <si>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</si>
  <si>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</si>
  <si>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</si>
  <si>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</si>
  <si>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</si>
  <si>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</si>
  <si>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</si>
  <si>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</si>
  <si>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</si>
  <si>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</si>
  <si>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</si>
  <si>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</si>
  <si>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</si>
  <si>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</si>
  <si>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</si>
  <si>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</si>
  <si>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</si>
  <si>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</si>
  <si>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</si>
  <si>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</si>
  <si>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</si>
  <si>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</si>
  <si>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</si>
  <si>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</si>
  <si>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</si>
  <si>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</si>
  <si>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</si>
  <si>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</si>
  <si>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</si>
  <si>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</si>
  <si>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</si>
  <si>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</si>
  <si>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</si>
  <si>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</si>
  <si>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</si>
  <si>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</si>
  <si>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</si>
  <si>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</si>
  <si>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</si>
  <si>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</si>
  <si>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</si>
  <si>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</si>
  <si>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</si>
  <si>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</si>
  <si>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</si>
  <si>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</si>
  <si>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</si>
  <si>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</si>
  <si>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</si>
  <si>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</si>
  <si>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</si>
  <si>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</si>
  <si>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</si>
  <si>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</si>
  <si>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</si>
  <si>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</si>
  <si>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</si>
  <si>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</si>
  <si>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</si>
  <si>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</si>
  <si>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</si>
  <si>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</si>
  <si>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</si>
  <si>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</si>
  <si>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</si>
  <si>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</si>
  <si>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</si>
  <si>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</si>
  <si>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</si>
  <si>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</si>
  <si>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</si>
  <si>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</si>
  <si>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</si>
  <si>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</si>
  <si>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</si>
  <si>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</si>
  <si>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</si>
  <si>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</si>
  <si>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</si>
  <si>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</si>
  <si>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</si>
  <si>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</si>
  <si>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</si>
  <si>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</si>
  <si>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</si>
  <si>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</si>
  <si>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</si>
  <si>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</si>
  <si>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</si>
  <si>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</si>
  <si>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</si>
  <si>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</si>
  <si>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</si>
  <si>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</si>
  <si>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</si>
  <si>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</si>
  <si>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</si>
  <si>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</si>
  <si>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</si>
  <si>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</si>
  <si>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</si>
  <si>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</si>
  <si>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</si>
  <si>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</si>
  <si>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</si>
  <si>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</si>
  <si>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</si>
  <si>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</si>
  <si>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</si>
  <si>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</si>
  <si>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</si>
  <si>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</si>
  <si>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</si>
  <si>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</si>
  <si>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</si>
  <si>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</si>
  <si>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</si>
  <si>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</si>
  <si>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</si>
  <si>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</si>
  <si>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</si>
  <si>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</si>
  <si>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</si>
  <si>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</si>
  <si>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</si>
  <si>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</si>
  <si>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</si>
  <si>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</si>
  <si>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</si>
  <si>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</si>
  <si>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</si>
  <si>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</si>
  <si>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</si>
  <si>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</si>
  <si>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</si>
  <si>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</si>
  <si>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</si>
  <si>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</si>
  <si>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</si>
  <si>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</si>
  <si>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</si>
  <si>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</si>
  <si>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</si>
  <si>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</si>
  <si>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</si>
  <si>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</si>
  <si>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</si>
  <si>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</si>
  <si>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</si>
  <si>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</si>
  <si>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</si>
  <si>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</si>
  <si>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</si>
  <si>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</si>
  <si>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</si>
  <si>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</si>
  <si>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</si>
  <si>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</si>
  <si>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</si>
  <si>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</si>
  <si>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</si>
  <si>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</si>
  <si>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</si>
  <si>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</si>
  <si>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</si>
  <si>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</si>
  <si>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</si>
  <si>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</si>
  <si>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</si>
  <si>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</si>
  <si>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</si>
  <si>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</si>
  <si>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</si>
  <si>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</si>
  <si>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</si>
  <si>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</si>
  <si>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</si>
  <si>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</si>
  <si>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</si>
  <si>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</si>
  <si>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</si>
  <si>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</si>
  <si>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</si>
  <si>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</si>
  <si>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</si>
  <si>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</si>
  <si>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</si>
  <si>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</si>
  <si>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</si>
  <si>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</si>
  <si>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</si>
  <si>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</si>
  <si>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</si>
  <si>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</si>
  <si>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</si>
  <si>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</si>
  <si>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</si>
  <si>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</si>
  <si>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</si>
  <si>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</si>
  <si>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</si>
  <si>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</si>
  <si>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</si>
  <si>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</si>
  <si>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</si>
  <si>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</si>
  <si>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</si>
  <si>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</si>
  <si>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</si>
  <si>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</si>
  <si>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</si>
  <si>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</si>
  <si>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</si>
  <si>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</si>
  <si>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</si>
  <si>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</si>
  <si>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</si>
  <si>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</si>
  <si>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</si>
  <si>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</si>
  <si>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</si>
  <si>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</si>
  <si>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</si>
  <si>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</si>
  <si>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</si>
  <si>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</si>
  <si>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</si>
  <si>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</si>
  <si>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</si>
  <si>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</si>
  <si>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</si>
  <si>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</si>
  <si>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</si>
  <si>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</si>
  <si>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</si>
  <si>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</si>
  <si>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</si>
  <si>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</si>
  <si>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</si>
  <si>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</si>
  <si>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</si>
  <si>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</si>
  <si>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</si>
  <si>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</si>
  <si>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</si>
  <si>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</si>
  <si>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</si>
  <si>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</si>
  <si>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</si>
  <si>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</si>
  <si>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</si>
  <si>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</si>
  <si>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</si>
  <si>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</si>
  <si>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</si>
  <si>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</si>
  <si>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</si>
  <si>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</si>
  <si>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</si>
  <si>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</si>
  <si>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</si>
  <si>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</si>
  <si>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</si>
  <si>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</si>
  <si>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</si>
  <si>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</si>
  <si>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</si>
  <si>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</si>
  <si>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</si>
  <si>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</si>
  <si>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</si>
  <si>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</si>
  <si>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</si>
  <si>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</si>
  <si>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</si>
  <si>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</si>
  <si>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</si>
  <si>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</si>
  <si>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</si>
  <si>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</si>
  <si>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</si>
  <si>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</si>
  <si>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</si>
  <si>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</si>
  <si>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</si>
  <si>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</si>
  <si>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</si>
  <si>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</si>
  <si>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</si>
  <si>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</si>
  <si>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</si>
  <si>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</si>
  <si>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</si>
  <si>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</si>
  <si>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</si>
  <si>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</si>
  <si>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</si>
  <si>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</si>
  <si>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</si>
  <si>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</si>
  <si>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</si>
  <si>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</si>
  <si>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</si>
  <si>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</si>
  <si>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</si>
  <si>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</si>
  <si>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</si>
  <si>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</si>
  <si>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</si>
  <si>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</si>
  <si>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</si>
  <si>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</si>
  <si>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</si>
  <si>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</si>
  <si>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</si>
  <si>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</si>
  <si>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</si>
  <si>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</si>
  <si>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</si>
  <si>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</si>
  <si>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</si>
  <si>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</si>
  <si>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</si>
  <si>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</si>
  <si>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</si>
  <si>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</si>
  <si>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</si>
  <si>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</si>
  <si>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</si>
  <si>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</si>
  <si>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</si>
  <si>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</si>
  <si>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</si>
  <si>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</si>
  <si>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</si>
  <si>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</si>
  <si>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</si>
  <si>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</si>
  <si>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</si>
  <si>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</si>
  <si>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</si>
  <si>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</si>
  <si>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</si>
  <si>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</si>
  <si>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</si>
  <si>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</si>
  <si>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</si>
  <si>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</si>
  <si>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</si>
  <si>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</si>
  <si>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</si>
  <si>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</si>
  <si>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</si>
  <si>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</si>
  <si>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</si>
  <si>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</si>
  <si>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</si>
  <si>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</si>
  <si>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</si>
  <si>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</si>
  <si>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</si>
  <si>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</si>
  <si>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</si>
  <si>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</si>
  <si>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</si>
  <si>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</si>
  <si>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</si>
  <si>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</si>
  <si>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</si>
  <si>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</si>
  <si>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</si>
  <si>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</si>
  <si>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</si>
  <si>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</si>
  <si>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</si>
  <si>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</si>
  <si>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</si>
  <si>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</si>
  <si>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</si>
  <si>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</si>
  <si>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</si>
  <si>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</si>
  <si>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</si>
  <si>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</si>
  <si>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</si>
  <si>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</si>
  <si>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</si>
  <si>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</si>
  <si>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</si>
  <si>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</si>
  <si>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</si>
  <si>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</si>
  <si>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</si>
  <si>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</si>
  <si>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</si>
  <si>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</si>
  <si>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</si>
  <si>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</si>
  <si>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</si>
  <si>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</si>
  <si>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</si>
  <si>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</si>
  <si>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</si>
  <si>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</si>
  <si>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</si>
  <si>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</si>
  <si>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</si>
  <si>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</si>
  <si>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</si>
  <si>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</si>
  <si>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</si>
  <si>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</si>
  <si>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</si>
  <si>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</si>
  <si>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</si>
  <si>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</si>
  <si>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</si>
  <si>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</si>
  <si>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</si>
  <si>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</si>
  <si>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</si>
  <si>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</si>
  <si>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</si>
  <si>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</si>
  <si>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</si>
  <si>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</si>
  <si>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</si>
  <si>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</si>
  <si>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</si>
  <si>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</si>
  <si>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</si>
  <si>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</si>
  <si>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</si>
  <si>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</si>
  <si>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</si>
  <si>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</si>
  <si>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</si>
  <si>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</si>
  <si>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</si>
  <si>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</si>
  <si>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</si>
  <si>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</si>
  <si>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</si>
  <si>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</si>
  <si>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</si>
  <si>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</si>
  <si>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</si>
  <si>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</si>
  <si>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</si>
  <si>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</si>
  <si>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</si>
  <si>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</si>
  <si>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</si>
  <si>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</si>
  <si>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</si>
  <si>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</si>
  <si>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</si>
  <si>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</si>
  <si>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</si>
  <si>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</si>
  <si>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</si>
  <si>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</si>
  <si>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</si>
  <si>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</si>
  <si>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</si>
  <si>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</si>
  <si>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</si>
  <si>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</si>
  <si>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</si>
  <si>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</si>
  <si>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</si>
  <si>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</si>
  <si>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</si>
  <si>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</si>
  <si>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</si>
  <si>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</si>
  <si>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</si>
  <si>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</si>
  <si>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</si>
  <si>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</si>
  <si>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</si>
  <si>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</si>
  <si>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</si>
  <si>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</si>
  <si>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</si>
  <si>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</si>
  <si>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</si>
  <si>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</si>
  <si>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</si>
  <si>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</si>
  <si>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</si>
  <si>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</si>
  <si>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</si>
  <si>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</si>
  <si>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</si>
  <si>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</si>
  <si>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</si>
  <si>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</si>
  <si>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</si>
  <si>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</si>
  <si>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</si>
  <si>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</si>
  <si>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</si>
  <si>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</si>
  <si>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</si>
  <si>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</si>
  <si>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</si>
  <si>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</si>
  <si>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</si>
  <si>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</si>
  <si>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</si>
  <si>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</si>
  <si>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</si>
  <si>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</si>
  <si>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</si>
  <si>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</si>
  <si>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</si>
  <si>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</si>
  <si>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</si>
  <si>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</si>
  <si>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</si>
  <si>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</si>
  <si>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</si>
  <si>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</si>
  <si>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</si>
  <si>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</si>
  <si>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</si>
  <si>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</si>
  <si>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</si>
  <si>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</si>
  <si>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</si>
  <si>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</si>
  <si>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</si>
  <si>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</si>
  <si>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</si>
  <si>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</si>
  <si>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</si>
  <si>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</si>
  <si>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</si>
  <si>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</si>
  <si>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</si>
  <si>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</si>
  <si>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</si>
  <si>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</si>
  <si>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</si>
  <si>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</si>
  <si>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</si>
  <si>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</si>
  <si>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</si>
  <si>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</si>
  <si>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</si>
  <si>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</si>
  <si>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</si>
  <si>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</si>
  <si>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</si>
  <si>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</si>
  <si>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</si>
  <si>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</si>
  <si>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</si>
  <si>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</si>
  <si>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</si>
  <si>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</si>
  <si>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</si>
  <si>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</si>
  <si>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</si>
  <si>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</si>
  <si>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</si>
  <si>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</si>
  <si>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</si>
  <si>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</si>
  <si>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</si>
  <si>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</si>
  <si>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</si>
  <si>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</si>
  <si>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</si>
  <si>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</si>
  <si>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</si>
  <si>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</si>
  <si>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</si>
  <si>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</si>
  <si>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</si>
  <si>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</si>
  <si>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</si>
  <si>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</si>
  <si>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</si>
  <si>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</si>
  <si>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</si>
  <si>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</si>
  <si>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</si>
  <si>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</si>
  <si>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</si>
  <si>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</si>
  <si>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</si>
  <si>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</si>
  <si>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</si>
  <si>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</si>
  <si>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</si>
  <si>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</si>
  <si>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</si>
  <si>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</si>
  <si>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</si>
  <si>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</si>
  <si>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</si>
  <si>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</si>
  <si>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</si>
  <si>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</si>
  <si>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</si>
  <si>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</si>
  <si>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</si>
  <si>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</si>
  <si>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</si>
  <si>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</si>
  <si>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</si>
  <si>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</si>
  <si>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</si>
  <si>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</si>
  <si>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</si>
  <si>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</si>
  <si>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</si>
  <si>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</si>
  <si>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</si>
  <si>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</si>
  <si>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</si>
  <si>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</si>
  <si>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</si>
  <si>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</si>
  <si>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</si>
  <si>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</si>
  <si>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</si>
  <si>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</si>
  <si>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</si>
  <si>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</si>
  <si>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</si>
  <si>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</si>
  <si>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</si>
  <si>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</si>
  <si>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</si>
  <si>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</si>
  <si>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</si>
  <si>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</si>
  <si>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</si>
  <si>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</si>
  <si>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</si>
  <si>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</si>
  <si>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</si>
  <si>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</si>
  <si>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</si>
  <si>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</si>
  <si>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</si>
  <si>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</si>
  <si>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</si>
  <si>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</si>
  <si>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</si>
  <si>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</si>
  <si>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</si>
  <si>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</si>
  <si>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</si>
  <si>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</si>
  <si>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</si>
  <si>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</si>
  <si>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</si>
  <si>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</si>
  <si>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</si>
  <si>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</si>
  <si>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</si>
  <si>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</si>
  <si>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</si>
  <si>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</si>
  <si>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</si>
  <si>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</si>
  <si>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</si>
  <si>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</si>
  <si>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</si>
  <si>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</si>
  <si>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</si>
  <si>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</si>
  <si>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</si>
  <si>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</si>
  <si>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</si>
  <si>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</si>
  <si>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</si>
  <si>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</si>
  <si>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</si>
  <si>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</si>
  <si>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</si>
  <si>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</si>
  <si>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</si>
  <si>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</si>
  <si>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</si>
  <si>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</si>
  <si>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</si>
  <si>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</si>
  <si>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</si>
  <si>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</si>
  <si>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</si>
  <si>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</si>
  <si>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</si>
  <si>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</si>
  <si>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</si>
  <si>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</si>
  <si>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</si>
  <si>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</si>
  <si>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</si>
  <si>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</si>
  <si>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</si>
  <si>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</si>
  <si>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</si>
  <si>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</si>
  <si>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</si>
  <si>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</si>
  <si>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</si>
  <si>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</si>
  <si>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</si>
  <si>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</si>
  <si>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</si>
  <si>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</si>
  <si>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</si>
  <si>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</si>
  <si>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</si>
  <si>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</si>
  <si>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</si>
  <si>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</si>
  <si>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</si>
  <si>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</si>
  <si>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</si>
  <si>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</si>
  <si>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</si>
  <si>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</si>
  <si>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</si>
  <si>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</si>
  <si>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</si>
  <si>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</si>
  <si>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</si>
  <si>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</si>
  <si>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</si>
  <si>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</si>
  <si>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</si>
  <si>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</si>
  <si>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</si>
  <si>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</si>
  <si>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</si>
  <si>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</si>
  <si>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</si>
  <si>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</si>
  <si>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</si>
  <si>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</si>
  <si>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</si>
  <si>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</si>
  <si>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</si>
  <si>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</si>
  <si>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</si>
  <si>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</si>
  <si>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</si>
  <si>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</si>
  <si>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</si>
  <si>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</si>
  <si>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</si>
  <si>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</si>
  <si>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</si>
  <si>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</si>
  <si>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</si>
  <si>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</si>
  <si>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</si>
  <si>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</si>
  <si>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</si>
  <si>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</si>
  <si>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</si>
  <si>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</si>
  <si>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</si>
  <si>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</si>
  <si>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</si>
  <si>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</si>
  <si>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</si>
  <si>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</si>
  <si>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</si>
  <si>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</si>
  <si>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</si>
  <si>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</si>
  <si>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</si>
  <si>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</si>
  <si>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</si>
  <si>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</si>
  <si>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</si>
  <si>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</si>
  <si>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</si>
  <si>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</si>
  <si>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</si>
  <si>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</si>
  <si>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</si>
  <si>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</si>
  <si>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</si>
  <si>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</si>
  <si>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</si>
  <si>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</si>
  <si>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</si>
  <si>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</si>
  <si>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</si>
  <si>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</si>
  <si>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</si>
  <si>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</si>
  <si>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</si>
  <si>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</si>
  <si>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</si>
  <si>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</si>
  <si>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</si>
  <si>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</si>
  <si>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</si>
  <si>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</si>
  <si>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</si>
  <si>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</si>
  <si>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</si>
  <si>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</si>
  <si>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</si>
  <si>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</si>
  <si>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</si>
  <si>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</si>
  <si>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</si>
  <si>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</si>
  <si>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</si>
  <si>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</si>
  <si>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</si>
  <si>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</si>
  <si>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</si>
  <si>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</si>
  <si>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</si>
  <si>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</si>
  <si>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</si>
  <si>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</si>
  <si>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</si>
  <si>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</si>
  <si>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</si>
  <si>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</si>
  <si>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</si>
  <si>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</si>
  <si>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</si>
  <si>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</si>
  <si>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</si>
  <si>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</si>
  <si>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</si>
  <si>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</si>
  <si>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</si>
  <si>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</si>
  <si>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</si>
  <si>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</si>
  <si>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</si>
  <si>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</si>
  <si>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</si>
  <si>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</si>
  <si>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</si>
  <si>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</si>
  <si>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</si>
  <si>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</si>
  <si>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</si>
  <si>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</si>
  <si>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</si>
  <si>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</si>
  <si>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</si>
  <si>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</si>
  <si>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</si>
  <si>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</si>
  <si>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</si>
  <si>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</si>
  <si>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</si>
  <si>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</si>
  <si>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</si>
  <si>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</si>
  <si>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</si>
  <si>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</si>
  <si>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</si>
  <si>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</si>
  <si>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</si>
  <si>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</si>
  <si>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</si>
  <si>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</si>
  <si>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</si>
  <si>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</si>
  <si>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</si>
  <si>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</si>
  <si>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</si>
  <si>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</si>
  <si>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</si>
  <si>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</si>
  <si>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</si>
  <si>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</si>
  <si>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</si>
  <si>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</si>
  <si>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</si>
  <si>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</si>
  <si>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</si>
  <si>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</si>
  <si>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</si>
  <si>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</si>
  <si>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</si>
  <si>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</si>
  <si>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</si>
  <si>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</si>
  <si>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</si>
  <si>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</si>
  <si>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</si>
  <si>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</si>
  <si>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</si>
  <si>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</si>
  <si>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</si>
  <si>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</si>
  <si>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</si>
  <si>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</si>
  <si>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</si>
  <si>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</si>
  <si>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</si>
  <si>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</si>
  <si>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</si>
  <si>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</si>
  <si>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</si>
  <si>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</si>
  <si>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</si>
  <si>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</si>
  <si>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</si>
  <si>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</si>
  <si>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</si>
  <si>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</si>
  <si>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</si>
  <si>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</si>
  <si>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</si>
  <si>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</si>
  <si>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</si>
  <si>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</si>
  <si>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</si>
  <si>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</si>
  <si>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</si>
  <si>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</si>
  <si>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</si>
  <si>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</si>
  <si>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</si>
  <si>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</si>
  <si>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</si>
  <si>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</si>
  <si>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</si>
  <si>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</si>
  <si>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</si>
  <si>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</si>
  <si>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</si>
  <si>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</si>
  <si>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</si>
  <si>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</si>
  <si>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</si>
  <si>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</si>
  <si>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</si>
  <si>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</si>
  <si>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</si>
  <si>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</si>
  <si>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</si>
  <si>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</si>
  <si>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</si>
  <si>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</si>
  <si>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</si>
  <si>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</si>
  <si>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</si>
  <si>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</si>
  <si>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</si>
  <si>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</si>
  <si>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</si>
  <si>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</si>
  <si>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</si>
  <si>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</si>
  <si>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</si>
  <si>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</si>
  <si>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</si>
  <si>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</si>
  <si>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</si>
  <si>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</si>
  <si>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</si>
  <si>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</si>
  <si>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</si>
  <si>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</si>
  <si>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</si>
  <si>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</si>
  <si>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</si>
  <si>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</si>
  <si>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</si>
  <si>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</si>
  <si>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</si>
  <si>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</si>
  <si>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</si>
  <si>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</si>
  <si>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</si>
  <si>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</si>
  <si>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</si>
  <si>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</si>
  <si>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</si>
  <si>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</si>
  <si>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</si>
  <si>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</si>
  <si>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</si>
  <si>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</si>
  <si>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</si>
  <si>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</si>
  <si>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</si>
  <si>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</si>
  <si>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</si>
  <si>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</si>
  <si>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</si>
  <si>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</si>
  <si>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</si>
  <si>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</si>
  <si>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</si>
  <si>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</si>
  <si>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</si>
  <si>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</si>
  <si>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</si>
  <si>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</si>
  <si>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</si>
  <si>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</si>
  <si>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</si>
  <si>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</si>
  <si>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</si>
  <si>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</si>
  <si>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</si>
  <si>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</si>
  <si>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</si>
  <si>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</si>
  <si>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</si>
  <si>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</si>
  <si>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</si>
  <si>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</si>
  <si>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</si>
  <si>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</si>
  <si>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</si>
  <si>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</si>
  <si>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</si>
  <si>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</si>
  <si>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</si>
  <si>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</si>
  <si>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</si>
  <si>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</si>
  <si>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</si>
  <si>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</si>
  <si>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</si>
  <si>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</si>
  <si>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</si>
  <si>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</si>
  <si>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</si>
  <si>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</si>
  <si>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</si>
  <si>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</si>
  <si>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</si>
  <si>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</si>
  <si>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</si>
  <si>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</si>
  <si>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</si>
  <si>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</si>
  <si>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</si>
  <si>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</si>
  <si>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</si>
  <si>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</si>
  <si>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</si>
  <si>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</si>
  <si>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</si>
  <si>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</si>
  <si>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</si>
  <si>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</si>
  <si>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</si>
  <si>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</si>
  <si>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</si>
  <si>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</si>
  <si>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</si>
  <si>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</si>
  <si>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</si>
  <si>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</si>
  <si>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</si>
  <si>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</si>
  <si>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</si>
  <si>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</si>
  <si>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</si>
  <si>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</si>
  <si>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</si>
  <si>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</si>
  <si>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</si>
  <si>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</si>
  <si>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</si>
  <si>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</si>
  <si>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</si>
  <si>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</si>
  <si>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</si>
  <si>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</si>
  <si>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</si>
  <si>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</si>
  <si>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</si>
  <si>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</si>
  <si>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</si>
  <si>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</si>
  <si>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</si>
  <si>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</si>
  <si>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</si>
  <si>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</si>
  <si>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</si>
  <si>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</si>
  <si>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</si>
  <si>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</si>
  <si>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</si>
  <si>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</si>
  <si>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</si>
  <si>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</si>
  <si>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</si>
  <si>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</si>
  <si>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</si>
  <si>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</si>
  <si>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</si>
  <si>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</si>
  <si>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</si>
  <si>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</si>
  <si>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</si>
  <si>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</si>
  <si>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</si>
  <si>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</si>
  <si>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</si>
  <si>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</si>
  <si>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</si>
  <si>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</si>
  <si>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</si>
  <si>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</si>
  <si>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</si>
  <si>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</si>
  <si>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</si>
  <si>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</si>
  <si>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</si>
  <si>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</si>
  <si>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</si>
  <si>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</si>
  <si>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</si>
  <si>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</si>
  <si>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</si>
  <si>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</si>
  <si>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</si>
  <si>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</si>
  <si>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</si>
  <si>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</si>
  <si>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</si>
  <si>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</si>
  <si>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</si>
  <si>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</si>
  <si>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</si>
  <si>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</si>
  <si>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</si>
  <si>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</si>
  <si>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</si>
  <si>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</si>
  <si>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</si>
  <si>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</si>
  <si>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</si>
  <si>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</si>
  <si>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</si>
  <si>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</si>
  <si>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</si>
  <si>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</si>
  <si>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</si>
  <si>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</si>
  <si>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</si>
  <si>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</si>
  <si>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</si>
  <si>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</si>
  <si>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</si>
  <si>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</si>
  <si>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</si>
  <si>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</si>
  <si>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</si>
  <si>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</si>
  <si>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</si>
  <si>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</si>
  <si>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</si>
  <si>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</si>
  <si>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</si>
  <si>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</si>
  <si>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</si>
  <si>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</si>
  <si>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</si>
  <si>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</si>
  <si>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</si>
  <si>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</si>
  <si>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</si>
  <si>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</si>
  <si>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</si>
  <si>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</si>
  <si>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</si>
  <si>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</si>
  <si>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</si>
  <si>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</si>
  <si>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</si>
  <si>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</si>
  <si>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</si>
  <si>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</si>
  <si>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</si>
  <si>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</si>
  <si>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</si>
  <si>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</si>
  <si>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</si>
  <si>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</si>
  <si>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</si>
  <si>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</si>
  <si>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</si>
  <si>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</si>
  <si>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</si>
  <si>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</si>
  <si>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</si>
  <si>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</si>
  <si>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</si>
  <si>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</si>
  <si>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</si>
  <si>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</si>
  <si>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</si>
  <si>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</si>
  <si>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</si>
  <si>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</si>
  <si>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</si>
  <si>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</si>
  <si>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</si>
  <si>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</si>
  <si>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</si>
  <si>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</si>
  <si>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</si>
  <si>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</si>
  <si>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</si>
  <si>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</si>
  <si>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</si>
  <si>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</si>
  <si>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</si>
  <si>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</si>
  <si>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</si>
  <si>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</si>
  <si>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</si>
  <si>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</si>
  <si>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</si>
  <si>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</si>
  <si>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</si>
  <si>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</si>
  <si>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</si>
  <si>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</si>
  <si>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</si>
  <si>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</si>
  <si>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</si>
  <si>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</si>
  <si>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</si>
  <si>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</si>
  <si>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</si>
  <si>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</si>
  <si>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</si>
  <si>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</si>
  <si>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</si>
  <si>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</si>
  <si>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</si>
  <si>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</si>
  <si>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</si>
  <si>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</si>
  <si>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</si>
  <si>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</si>
  <si>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</si>
  <si>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</si>
  <si>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</si>
  <si>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</si>
  <si>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</si>
  <si>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</si>
  <si>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</si>
  <si>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</si>
  <si>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</si>
  <si>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</si>
  <si>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</si>
  <si>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</si>
  <si>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</si>
  <si>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</si>
  <si>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</si>
  <si>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</si>
  <si>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</si>
  <si>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</si>
  <si>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</si>
  <si>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</si>
  <si>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</si>
  <si>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</si>
  <si>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</si>
  <si>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</si>
  <si>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</si>
  <si>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</si>
  <si>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</si>
  <si>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</si>
  <si>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</si>
  <si>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</si>
  <si>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</si>
  <si>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</si>
  <si>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</si>
  <si>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</si>
  <si>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</si>
  <si>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</si>
  <si>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</si>
  <si>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</si>
  <si>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</si>
  <si>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</si>
  <si>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</si>
  <si>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</si>
  <si>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</si>
  <si>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</si>
  <si>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</si>
  <si>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</si>
  <si>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</si>
  <si>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</si>
  <si>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</si>
  <si>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</si>
  <si>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</si>
  <si>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</si>
  <si>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</si>
  <si>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</si>
  <si>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</si>
  <si>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</si>
  <si>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</si>
  <si>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</si>
  <si>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</si>
  <si>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</si>
  <si>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</si>
  <si>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</si>
  <si>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</si>
  <si>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</si>
  <si>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</si>
  <si>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</si>
  <si>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</si>
  <si>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</si>
  <si>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</si>
  <si>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</si>
  <si>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</si>
  <si>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</si>
  <si>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</si>
  <si>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</si>
  <si>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</si>
  <si>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</si>
  <si>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</si>
  <si>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</si>
  <si>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</si>
  <si>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</si>
  <si>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</si>
  <si>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</si>
  <si>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</si>
  <si>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</si>
  <si>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</si>
  <si>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</si>
  <si>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</si>
  <si>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</si>
  <si>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</si>
  <si>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</si>
  <si>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</si>
  <si>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</si>
  <si>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</si>
  <si>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</si>
  <si>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</si>
  <si>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</si>
  <si>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</si>
  <si>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</si>
  <si>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</si>
  <si>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</si>
  <si>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</si>
  <si>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</si>
  <si>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</si>
  <si>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</si>
  <si>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</si>
  <si>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</si>
  <si>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</si>
  <si>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</si>
  <si>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</si>
  <si>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</si>
  <si>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</si>
  <si>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</si>
  <si>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</si>
  <si>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</si>
  <si>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</si>
  <si>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</si>
  <si>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</si>
  <si>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</si>
  <si>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</si>
  <si>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</si>
  <si>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</si>
  <si>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</si>
  <si>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</si>
  <si>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</si>
  <si>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</si>
  <si>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</si>
  <si>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</si>
  <si>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</si>
  <si>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</si>
  <si>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</si>
  <si>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</si>
  <si>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</si>
  <si>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</si>
  <si>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</si>
  <si>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</si>
  <si>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</si>
  <si>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</si>
  <si>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</si>
  <si>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</si>
  <si>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</si>
  <si>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</si>
  <si>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</si>
  <si>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</si>
  <si>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</si>
  <si>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</si>
  <si>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</si>
  <si>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</si>
  <si>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</si>
  <si>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</si>
  <si>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</si>
  <si>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</si>
  <si>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</si>
  <si>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</si>
  <si>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</si>
  <si>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</si>
  <si>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</si>
  <si>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</si>
  <si>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</si>
  <si>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</si>
  <si>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</si>
  <si>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</si>
  <si>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</si>
  <si>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</si>
  <si>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</si>
  <si>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</si>
  <si>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</si>
  <si>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</si>
  <si>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</si>
  <si>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</si>
  <si>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</si>
  <si>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</si>
  <si>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</si>
  <si>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</si>
  <si>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</si>
  <si>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</si>
  <si>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</si>
  <si>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</si>
  <si>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</si>
  <si>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</si>
  <si>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</si>
  <si>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</si>
  <si>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</si>
  <si>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</si>
  <si>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</si>
  <si>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</si>
  <si>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</si>
  <si>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</si>
  <si>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</si>
  <si>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</si>
  <si>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</si>
  <si>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</si>
  <si>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</si>
  <si>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</si>
  <si>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</si>
  <si>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</si>
  <si>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</si>
  <si>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</si>
  <si>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</si>
  <si>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</si>
  <si>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</si>
  <si>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</si>
  <si>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</si>
  <si>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</si>
  <si>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</si>
  <si>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</si>
  <si>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</si>
  <si>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</si>
  <si>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</si>
  <si>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</si>
  <si>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</si>
  <si>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</si>
  <si>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</si>
  <si>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</si>
  <si>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</si>
  <si>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</si>
  <si>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</si>
  <si>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</si>
  <si>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</si>
  <si>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</si>
  <si>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</si>
  <si>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</si>
  <si>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</si>
  <si>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</si>
  <si>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</si>
  <si>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</si>
  <si>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</si>
  <si>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</si>
  <si>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</si>
  <si>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</si>
  <si>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</si>
  <si>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</si>
  <si>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</si>
  <si>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</si>
  <si>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</si>
  <si>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</si>
  <si>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</si>
  <si>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</si>
  <si>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</si>
  <si>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</si>
  <si>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</si>
  <si>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</si>
  <si>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</si>
  <si>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</si>
  <si>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</si>
  <si>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</si>
  <si>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</si>
  <si>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</si>
  <si>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</si>
  <si>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</si>
  <si>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</si>
  <si>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</si>
  <si>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</si>
  <si>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</si>
  <si>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</si>
  <si>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</si>
  <si>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</si>
  <si>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</si>
  <si>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</si>
  <si>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</si>
  <si>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</si>
  <si>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</si>
  <si>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</si>
  <si>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</si>
  <si>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</si>
  <si>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</si>
  <si>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</si>
  <si>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</si>
  <si>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</si>
  <si>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</si>
  <si>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</si>
  <si>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</si>
  <si>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</si>
  <si>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</si>
  <si>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</si>
  <si>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</si>
  <si>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</si>
  <si>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</si>
  <si>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</si>
  <si>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</si>
  <si>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</si>
  <si>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</si>
  <si>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</si>
  <si>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</si>
  <si>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</si>
  <si>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</si>
  <si>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</si>
  <si>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</si>
  <si>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</si>
  <si>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</si>
  <si>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</si>
  <si>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</si>
  <si>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</si>
  <si>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</si>
  <si>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</si>
  <si>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</si>
  <si>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</si>
  <si>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</si>
  <si>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</si>
  <si>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</si>
  <si>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</si>
  <si>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</si>
  <si>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</si>
  <si>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</si>
  <si>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</si>
  <si>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</si>
  <si>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</si>
  <si>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</si>
  <si>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</si>
  <si>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</si>
  <si>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</si>
  <si>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</si>
  <si>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</si>
  <si>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</si>
  <si>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</si>
  <si>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</si>
  <si>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</si>
  <si>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</si>
  <si>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</si>
  <si>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</si>
  <si>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</si>
  <si>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</si>
  <si>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</si>
  <si>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</si>
  <si>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</si>
  <si>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</si>
  <si>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</si>
  <si>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</si>
  <si>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</si>
  <si>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</si>
  <si>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</si>
  <si>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</si>
  <si>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</si>
  <si>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</si>
  <si>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</si>
  <si>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</si>
  <si>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</si>
  <si>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</si>
  <si>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</si>
  <si>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</si>
  <si>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</si>
  <si>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</si>
  <si>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</si>
  <si>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</si>
  <si>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</si>
  <si>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</si>
  <si>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</si>
  <si>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</si>
  <si>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</si>
  <si>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</si>
  <si>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</si>
  <si>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</si>
  <si>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</si>
  <si>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</si>
  <si>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</si>
  <si>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</si>
  <si>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</si>
  <si>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</si>
  <si>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</si>
  <si>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</si>
  <si>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</si>
  <si>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</si>
  <si>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</si>
  <si>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</si>
  <si>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</si>
  <si>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</si>
  <si>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</si>
  <si>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</si>
  <si>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</si>
  <si>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</si>
  <si>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</si>
  <si>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</si>
  <si>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</si>
  <si>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</si>
  <si>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</si>
  <si>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</si>
  <si>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</si>
  <si>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</si>
  <si>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</si>
  <si>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</si>
  <si>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</si>
  <si>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</si>
  <si>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</si>
  <si>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</si>
  <si>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</si>
  <si>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</si>
  <si>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</si>
  <si>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</si>
  <si>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</si>
  <si>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</si>
  <si>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</si>
  <si>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</si>
  <si>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</si>
  <si>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</si>
  <si>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</si>
  <si>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</si>
  <si>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</si>
  <si>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</si>
  <si>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</si>
  <si>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</si>
  <si>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</si>
  <si>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</si>
  <si>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</si>
  <si>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</si>
  <si>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</si>
  <si>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</si>
  <si>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</si>
  <si>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</si>
  <si>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</si>
  <si>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</si>
  <si>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</si>
  <si>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</si>
  <si>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</si>
  <si>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</si>
  <si>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</si>
  <si>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</si>
  <si>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</si>
  <si>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</si>
  <si>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</si>
  <si>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</si>
  <si>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</si>
  <si>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</si>
  <si>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</si>
  <si>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</si>
  <si>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</si>
  <si>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</si>
  <si>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</si>
  <si>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</si>
  <si>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</si>
  <si>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</si>
  <si>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</si>
  <si>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</si>
  <si>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</si>
  <si>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</si>
  <si>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</si>
  <si>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</si>
  <si>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</si>
  <si>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</si>
  <si>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</si>
  <si>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</si>
  <si>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</si>
  <si>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</si>
  <si>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</si>
  <si>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</si>
  <si>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</si>
  <si>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</si>
  <si>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</si>
  <si>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</si>
  <si>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</si>
  <si>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</si>
  <si>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</si>
  <si>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</si>
  <si>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</si>
  <si>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</si>
  <si>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</si>
  <si>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</si>
  <si>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</si>
  <si>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</si>
  <si>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</si>
  <si>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</si>
  <si>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</si>
  <si>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</si>
  <si>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</si>
  <si>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</si>
  <si>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</si>
  <si>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</si>
  <si>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</si>
  <si>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</si>
  <si>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</si>
  <si>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</si>
  <si>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</si>
  <si>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</si>
  <si>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</si>
  <si>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</si>
  <si>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</si>
  <si>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</si>
  <si>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</si>
  <si>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</si>
  <si>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</si>
  <si>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</si>
  <si>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</si>
  <si>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</si>
  <si>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</si>
  <si>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</si>
  <si>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</si>
  <si>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</si>
  <si>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</si>
  <si>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</si>
  <si>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</si>
  <si>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</si>
  <si>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</si>
  <si>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</si>
  <si>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</si>
  <si>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</si>
  <si>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</si>
  <si>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</si>
  <si>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</si>
  <si>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</si>
  <si>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</si>
  <si>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</si>
  <si>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</si>
  <si>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</si>
  <si>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</si>
  <si>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</si>
  <si>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</si>
  <si>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</si>
  <si>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</si>
  <si>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</si>
  <si>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</si>
  <si>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</si>
  <si>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</si>
  <si>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</si>
  <si>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</si>
  <si>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</si>
  <si>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</si>
  <si>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</si>
  <si>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</si>
  <si>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</si>
  <si>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</si>
  <si>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</si>
  <si>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</si>
  <si>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</si>
  <si>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</si>
  <si>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</si>
  <si>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</si>
  <si>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</si>
  <si>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</si>
  <si>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</si>
  <si>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</si>
  <si>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</si>
  <si>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</si>
  <si>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</si>
  <si>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</si>
  <si>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</si>
  <si>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</si>
  <si>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</si>
  <si>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</si>
  <si>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</si>
  <si>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</si>
  <si>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</si>
  <si>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</si>
  <si>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</si>
  <si>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</si>
  <si>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</si>
  <si>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</si>
  <si>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</si>
  <si>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</si>
  <si>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</si>
  <si>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</si>
  <si>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</si>
  <si>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</si>
  <si>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</si>
  <si>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</si>
  <si>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</si>
  <si>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</si>
  <si>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</si>
  <si>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</si>
  <si>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</si>
  <si>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</si>
  <si>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</si>
  <si>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</si>
  <si>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</si>
  <si>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</si>
  <si>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</si>
  <si>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</si>
  <si>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</si>
  <si>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</si>
  <si>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</si>
  <si>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</si>
  <si>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</si>
  <si>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</si>
  <si>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</si>
  <si>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</si>
  <si>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</si>
  <si>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</si>
  <si>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</si>
  <si>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</si>
  <si>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</si>
  <si>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</si>
  <si>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</si>
  <si>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</si>
  <si>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</si>
  <si>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</si>
  <si>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</si>
  <si>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</si>
  <si>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</si>
  <si>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</si>
  <si>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</si>
  <si>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</si>
  <si>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</si>
  <si>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</si>
  <si>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</si>
  <si>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</si>
  <si>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</si>
  <si>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</si>
  <si>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</si>
  <si>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</si>
  <si>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</si>
  <si>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</si>
  <si>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</si>
  <si>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</si>
  <si>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</si>
  <si>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</si>
  <si>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</si>
  <si>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</si>
  <si>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</si>
  <si>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</si>
  <si>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</si>
  <si>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</si>
  <si>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</si>
  <si>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</si>
  <si>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</si>
  <si>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</si>
  <si>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</si>
  <si>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</si>
  <si>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</si>
  <si>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</si>
  <si>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</si>
  <si>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</si>
  <si>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</si>
  <si>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</si>
  <si>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</si>
  <si>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</si>
  <si>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</si>
  <si>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</si>
  <si>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</si>
  <si>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</si>
  <si>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</si>
  <si>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</si>
  <si>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</si>
  <si>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</si>
  <si>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</si>
  <si>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</si>
  <si>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</si>
  <si>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</si>
  <si>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</si>
  <si>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</si>
  <si>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</si>
  <si>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</si>
  <si>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</si>
  <si>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</si>
  <si>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</si>
  <si>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</si>
  <si>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</si>
  <si>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</si>
  <si>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</si>
  <si>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</si>
  <si>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</si>
  <si>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</si>
  <si>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</si>
  <si>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</si>
  <si>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</si>
  <si>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</si>
  <si>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</si>
  <si>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</si>
  <si>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</si>
  <si>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</si>
  <si>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</si>
  <si>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</si>
  <si>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</si>
  <si>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</si>
  <si>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</si>
  <si>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</si>
  <si>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</si>
  <si>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</si>
  <si>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</si>
  <si>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</si>
  <si>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</si>
  <si>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</si>
  <si>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</si>
  <si>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</si>
  <si>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</si>
  <si>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</si>
  <si>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</si>
  <si>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</si>
  <si>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</si>
  <si>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</si>
  <si>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</si>
  <si>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</si>
  <si>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</si>
  <si>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</si>
  <si>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</si>
  <si>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</si>
  <si>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</si>
  <si>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</si>
  <si>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</si>
  <si>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</si>
  <si>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</si>
  <si>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</si>
  <si>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</si>
  <si>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</si>
  <si>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</si>
  <si>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</si>
  <si>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</si>
  <si>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</si>
  <si>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</si>
  <si>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</si>
  <si>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</si>
  <si>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</si>
  <si>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</si>
  <si>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</si>
  <si>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</si>
  <si>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</si>
  <si>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</si>
  <si>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</si>
  <si>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</si>
  <si>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</si>
  <si>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</si>
  <si>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</si>
  <si>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</si>
  <si>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</si>
  <si>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</si>
  <si>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</si>
  <si>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</si>
  <si>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</si>
  <si>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</si>
  <si>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</si>
  <si>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</si>
  <si>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</si>
  <si>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</si>
  <si>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</si>
  <si>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</si>
  <si>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</si>
  <si>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</si>
  <si>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</si>
  <si>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</si>
  <si>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</si>
  <si>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</si>
  <si>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</si>
  <si>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</si>
  <si>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</si>
  <si>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</si>
  <si>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</si>
  <si>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</si>
  <si>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</si>
  <si>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</si>
  <si>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</si>
  <si>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</si>
  <si>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</si>
  <si>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</si>
  <si>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</si>
  <si>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</si>
  <si>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</si>
  <si>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</si>
  <si>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</si>
  <si>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</si>
  <si>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</si>
  <si>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</si>
  <si>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</si>
  <si>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</si>
  <si>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</si>
  <si>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</si>
  <si>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</si>
  <si>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</si>
  <si>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</si>
  <si>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</si>
  <si>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</si>
  <si>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</si>
  <si>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</si>
  <si>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</si>
  <si>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</si>
  <si>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</si>
  <si>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</si>
  <si>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</si>
  <si>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</si>
  <si>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</si>
  <si>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</si>
  <si>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</si>
  <si>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</si>
  <si>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</si>
  <si>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</si>
  <si>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</si>
  <si>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</si>
  <si>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</si>
  <si>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</si>
  <si>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</si>
  <si>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</si>
  <si>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</si>
  <si>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</si>
  <si>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</si>
  <si>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</si>
  <si>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</si>
  <si>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</si>
  <si>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</si>
  <si>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</si>
  <si>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</si>
  <si>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</si>
  <si>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</si>
  <si>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</si>
  <si>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</si>
  <si>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</si>
  <si>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</si>
  <si>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</si>
  <si>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</si>
  <si>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</si>
  <si>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</si>
  <si>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</si>
  <si>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</si>
  <si>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</si>
  <si>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</si>
  <si>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</si>
  <si>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</si>
  <si>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</si>
  <si>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</si>
  <si>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</si>
  <si>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</si>
  <si>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</si>
  <si>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</si>
  <si>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</si>
  <si>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</si>
  <si>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</si>
  <si>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</si>
  <si>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</si>
  <si>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</si>
  <si>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</si>
  <si>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</si>
  <si>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</si>
  <si>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</si>
  <si>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</si>
  <si>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</si>
  <si>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</si>
  <si>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</si>
  <si>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</si>
  <si>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</si>
  <si>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</si>
  <si>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</si>
  <si>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</si>
  <si>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</si>
  <si>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</si>
  <si>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</si>
  <si>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</si>
  <si>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</si>
  <si>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</si>
  <si>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</si>
  <si>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</si>
  <si>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</si>
  <si>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</si>
  <si>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</si>
  <si>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</si>
  <si>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</si>
  <si>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</si>
  <si>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</si>
  <si>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</si>
  <si>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</si>
  <si>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</si>
  <si>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</si>
  <si>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</si>
  <si>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</si>
  <si>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</si>
  <si>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</si>
  <si>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</si>
  <si>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</si>
  <si>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</si>
  <si>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</si>
  <si>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</si>
  <si>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</si>
  <si>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</si>
  <si>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</si>
  <si>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</si>
  <si>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</si>
  <si>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</si>
  <si>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</si>
  <si>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</si>
  <si>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</si>
  <si>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</si>
  <si>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</si>
  <si>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</si>
  <si>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</si>
  <si>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</si>
  <si>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</si>
  <si>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</si>
  <si>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</si>
  <si>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</si>
  <si>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</si>
  <si>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</si>
  <si>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</si>
  <si>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</si>
  <si>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</si>
  <si>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</si>
  <si>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</si>
  <si>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</si>
  <si>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</si>
  <si>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</si>
  <si>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</si>
  <si>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</si>
  <si>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</si>
  <si>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</si>
  <si>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</si>
  <si>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</si>
  <si>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</si>
  <si>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</si>
  <si>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</si>
  <si>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</si>
  <si>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</si>
  <si>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</si>
  <si>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</si>
  <si>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</si>
  <si>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</si>
  <si>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</si>
  <si>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</si>
  <si>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</si>
  <si>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</si>
  <si>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</si>
  <si>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</si>
  <si>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</si>
  <si>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</si>
  <si>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</si>
  <si>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</si>
  <si>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</si>
  <si>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</si>
  <si>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</si>
  <si>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</si>
  <si>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</si>
  <si>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</si>
  <si>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</si>
  <si>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</si>
  <si>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</si>
  <si>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</si>
  <si>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</si>
  <si>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</si>
  <si>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</si>
  <si>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</si>
  <si>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</si>
  <si>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</si>
  <si>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</si>
  <si>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</si>
  <si>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</si>
  <si>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</si>
  <si>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</si>
  <si>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</si>
  <si>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</si>
  <si>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</si>
  <si>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</si>
  <si>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</si>
  <si>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</si>
  <si>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</si>
  <si>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</si>
  <si>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</si>
  <si>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</si>
  <si>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</si>
  <si>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</si>
  <si>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</si>
  <si>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</si>
  <si>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</si>
  <si>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</si>
  <si>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</si>
  <si>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</si>
  <si>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</si>
  <si>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</si>
  <si>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</si>
  <si>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</si>
  <si>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</si>
  <si>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</si>
  <si>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</si>
  <si>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</si>
  <si>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</si>
  <si>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</si>
  <si>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</si>
  <si>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</si>
  <si>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</si>
  <si>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</si>
  <si>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</si>
  <si>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</si>
  <si>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</si>
  <si>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</si>
  <si>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</si>
  <si>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</si>
  <si>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</si>
  <si>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</si>
  <si>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</si>
  <si>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</si>
  <si>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</si>
  <si>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</si>
  <si>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</si>
  <si>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</si>
  <si>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</si>
  <si>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</si>
  <si>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</si>
  <si>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</si>
  <si>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</si>
  <si>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</si>
  <si>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</si>
  <si>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</si>
  <si>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</si>
  <si>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</si>
  <si>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</si>
  <si>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</si>
  <si>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</si>
  <si>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</si>
  <si>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</si>
  <si>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</si>
  <si>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</si>
  <si>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</si>
  <si>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</si>
  <si>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</si>
  <si>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</si>
  <si>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</si>
  <si>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</si>
  <si>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</si>
  <si>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</si>
  <si>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</si>
  <si>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</si>
  <si>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</si>
  <si>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</si>
  <si>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</si>
  <si>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</si>
  <si>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</si>
  <si>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</si>
  <si>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</si>
  <si>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</si>
  <si>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</si>
  <si>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</si>
  <si>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</si>
  <si>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</si>
  <si>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</si>
  <si>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</si>
  <si>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</si>
  <si>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</si>
  <si>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</si>
  <si>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</si>
  <si>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</si>
  <si>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</si>
  <si>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</si>
  <si>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</si>
  <si>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</si>
  <si>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</si>
  <si>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</si>
  <si>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</si>
  <si>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</si>
  <si>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</si>
  <si>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</si>
  <si>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</si>
  <si>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</si>
  <si>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</si>
  <si>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</si>
  <si>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</si>
  <si>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</si>
  <si>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</si>
  <si>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</si>
  <si>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</si>
  <si>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</si>
  <si>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</si>
  <si>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</si>
  <si>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</si>
  <si>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</si>
  <si>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</si>
  <si>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</si>
  <si>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</si>
  <si>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</si>
  <si>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</si>
  <si>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</si>
  <si>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</si>
  <si>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</si>
  <si>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</si>
  <si>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</si>
  <si>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</si>
  <si>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</si>
  <si>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</si>
  <si>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</si>
  <si>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</si>
  <si>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</si>
  <si>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</si>
  <si>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</si>
  <si>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</si>
  <si>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</si>
  <si>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</si>
  <si>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</si>
  <si>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</si>
  <si>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</si>
  <si>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</si>
  <si>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</si>
  <si>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</si>
  <si>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</si>
  <si>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</si>
  <si>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</si>
  <si>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</si>
  <si>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</si>
  <si>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</si>
  <si>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</si>
  <si>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</si>
  <si>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</si>
  <si>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</si>
  <si>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</si>
  <si>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</si>
  <si>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</si>
  <si>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</si>
  <si>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</si>
  <si>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</si>
  <si>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</si>
  <si>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</si>
  <si>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</si>
  <si>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</si>
  <si>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</si>
  <si>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</si>
  <si>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</si>
  <si>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</si>
  <si>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</si>
  <si>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</si>
  <si>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</si>
  <si>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</si>
  <si>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</si>
  <si>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</si>
  <si>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</si>
  <si>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</si>
  <si>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</si>
  <si>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</si>
  <si>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</si>
  <si>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</si>
  <si>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</si>
  <si>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</si>
  <si>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</si>
  <si>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</si>
  <si>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</si>
  <si>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</si>
  <si>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</si>
  <si>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</si>
  <si>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</si>
  <si>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</si>
  <si>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</si>
  <si>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</si>
  <si>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</si>
  <si>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</si>
  <si>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</si>
  <si>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</si>
  <si>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</si>
  <si>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</si>
  <si>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</si>
  <si>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</si>
  <si>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</si>
  <si>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</si>
  <si>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</si>
  <si>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</si>
  <si>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</si>
  <si>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</si>
  <si>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</si>
  <si>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</si>
  <si>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</si>
  <si>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</si>
  <si>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</si>
  <si>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</si>
  <si>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</si>
  <si>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</si>
  <si>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</si>
  <si>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</si>
  <si>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</si>
  <si>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</si>
  <si>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</si>
  <si>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</si>
  <si>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</si>
  <si>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</si>
  <si>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</si>
  <si>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</si>
  <si>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</si>
  <si>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</si>
  <si>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</si>
  <si>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</si>
  <si>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</si>
  <si>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</si>
  <si>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</si>
  <si>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</si>
  <si>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</si>
  <si>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</si>
  <si>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</si>
  <si>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</si>
  <si>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</si>
  <si>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</si>
  <si>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</si>
  <si>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</si>
  <si>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</si>
  <si>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</si>
  <si>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</si>
  <si>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</si>
  <si>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</si>
  <si>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</si>
  <si>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</si>
  <si>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</si>
  <si>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</si>
  <si>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</si>
  <si>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</si>
  <si>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</si>
  <si>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</si>
  <si>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</si>
  <si>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</si>
  <si>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</si>
  <si>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</si>
  <si>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</si>
  <si>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</si>
  <si>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</si>
  <si>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</si>
  <si>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</si>
  <si>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</si>
  <si>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</si>
  <si>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</si>
  <si>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</si>
  <si>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</si>
  <si>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</si>
  <si>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</si>
  <si>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</si>
  <si>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</si>
  <si>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</si>
  <si>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</si>
  <si>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</si>
  <si>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</si>
  <si>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</si>
  <si>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</si>
  <si>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</si>
  <si>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</si>
  <si>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</si>
  <si>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</si>
  <si>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</si>
  <si>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</si>
  <si>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</si>
  <si>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</si>
  <si>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</si>
  <si>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</si>
  <si>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</si>
  <si>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</si>
  <si>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</si>
  <si>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</si>
  <si>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</si>
  <si>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</si>
  <si>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</si>
  <si>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</si>
  <si>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</si>
  <si>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</si>
  <si>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</si>
  <si>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</si>
  <si>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</si>
  <si>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</si>
  <si>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</si>
  <si>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</si>
  <si>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</si>
  <si>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</si>
  <si>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</si>
  <si>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</si>
  <si>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</si>
  <si>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</si>
  <si>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</si>
  <si>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</si>
  <si>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</si>
  <si>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</si>
  <si>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</si>
  <si>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</si>
  <si>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</si>
  <si>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</si>
  <si>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</si>
  <si>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</si>
  <si>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</si>
  <si>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</si>
  <si>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</si>
  <si>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</si>
  <si>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</si>
  <si>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</si>
  <si>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</si>
  <si>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</si>
  <si>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</si>
  <si>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</si>
  <si>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</si>
  <si>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</si>
  <si>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</si>
  <si>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</si>
  <si>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</si>
  <si>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</si>
  <si>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</si>
  <si>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</si>
  <si>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</si>
  <si>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</si>
  <si>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</si>
  <si>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</si>
  <si>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</si>
  <si>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</si>
  <si>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</si>
  <si>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</si>
  <si>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</si>
  <si>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</si>
  <si>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</si>
  <si>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</si>
  <si>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</si>
  <si>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</si>
  <si>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</si>
  <si>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</si>
  <si>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</si>
  <si>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</si>
  <si>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</si>
  <si>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</si>
  <si>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</si>
  <si>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</si>
  <si>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</si>
  <si>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</si>
  <si>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</si>
  <si>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</si>
  <si>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</si>
  <si>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</si>
  <si>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</si>
  <si>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</si>
  <si>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</si>
  <si>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</si>
  <si>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</si>
  <si>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</si>
  <si>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</si>
  <si>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</si>
  <si>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</si>
  <si>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</si>
  <si>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</si>
  <si>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</si>
  <si>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</si>
  <si>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</si>
  <si>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</si>
  <si>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</si>
  <si>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</si>
  <si>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</si>
  <si>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</si>
  <si>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</si>
  <si>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</si>
  <si>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</si>
  <si>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</si>
  <si>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</si>
  <si>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</si>
  <si>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</si>
  <si>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</si>
  <si>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</si>
  <si>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</si>
  <si>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</si>
  <si>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</si>
  <si>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</si>
  <si>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</si>
  <si>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</si>
  <si>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</si>
  <si>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</si>
  <si>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</si>
  <si>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</si>
  <si>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</si>
  <si>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</si>
  <si>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</si>
  <si>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</si>
  <si>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</si>
  <si>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</si>
  <si>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</si>
  <si>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</si>
  <si>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</si>
  <si>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</si>
  <si>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</si>
  <si>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</si>
  <si>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</si>
  <si>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</si>
  <si>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</si>
  <si>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</si>
  <si>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</si>
  <si>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</si>
  <si>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</si>
  <si>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</si>
  <si>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</si>
  <si>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</si>
  <si>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</si>
  <si>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</si>
  <si>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</si>
  <si>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</si>
  <si>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</si>
  <si>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</si>
  <si>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</si>
  <si>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</si>
  <si>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</si>
  <si>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</si>
  <si>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</si>
  <si>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</si>
  <si>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</si>
  <si>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</si>
  <si>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</si>
  <si>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</si>
  <si>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</si>
  <si>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</si>
  <si>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</si>
  <si>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</si>
  <si>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</si>
  <si>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</si>
  <si>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</si>
  <si>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</si>
  <si>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</si>
  <si>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</si>
  <si>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</si>
  <si>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</si>
  <si>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</si>
  <si>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</si>
  <si>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</si>
  <si>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</si>
  <si>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</si>
  <si>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</si>
  <si>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</si>
  <si>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</si>
  <si>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</si>
  <si>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</si>
  <si>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</si>
  <si>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</si>
  <si>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</si>
  <si>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</si>
  <si>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</si>
  <si>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</si>
  <si>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</si>
  <si>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</si>
  <si>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</si>
  <si>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</si>
  <si>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</si>
  <si>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</si>
  <si>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</si>
  <si>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</si>
  <si>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</si>
  <si>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</si>
  <si>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</si>
  <si>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</si>
  <si>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</si>
  <si>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</si>
  <si>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</si>
  <si>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</si>
  <si>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</si>
  <si>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</si>
  <si>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</si>
  <si>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</si>
  <si>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</si>
  <si>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</si>
  <si>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</si>
  <si>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</si>
  <si>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</si>
  <si>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</si>
  <si>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</si>
  <si>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</si>
  <si>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</si>
  <si>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</si>
  <si>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</si>
  <si>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</si>
  <si>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</si>
  <si>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</si>
  <si>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</si>
  <si>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</si>
  <si>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</si>
  <si>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</si>
  <si>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</si>
  <si>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</si>
  <si>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</si>
  <si>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</si>
  <si>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</si>
  <si>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</si>
  <si>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</si>
  <si>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</si>
  <si>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</si>
  <si>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</si>
  <si>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</si>
  <si>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</si>
  <si>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</si>
  <si>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</si>
  <si>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</si>
  <si>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</si>
  <si>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</si>
  <si>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</si>
  <si>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</si>
  <si>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</si>
  <si>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</si>
  <si>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</si>
  <si>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</si>
  <si>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</si>
  <si>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</si>
  <si>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</si>
  <si>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</si>
  <si>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</si>
  <si>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</si>
  <si>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</si>
  <si>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</si>
  <si>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</si>
  <si>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</si>
  <si>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</si>
  <si>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</si>
  <si>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</si>
  <si>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</si>
  <si>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</si>
  <si>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</si>
  <si>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</si>
  <si>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</si>
  <si>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</si>
  <si>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</si>
  <si>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</si>
  <si>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</si>
  <si>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</si>
  <si>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</si>
  <si>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</si>
  <si>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</si>
  <si>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</si>
  <si>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</si>
  <si>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</si>
  <si>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</si>
  <si>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</si>
  <si>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</si>
  <si>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</si>
  <si>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</si>
  <si>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</si>
  <si>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</si>
  <si>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</si>
  <si>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</si>
  <si>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</si>
  <si>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</si>
  <si>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</si>
  <si>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</si>
  <si>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</si>
  <si>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</si>
  <si>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</si>
  <si>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</si>
  <si>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</si>
  <si>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</si>
  <si>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</si>
  <si>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</si>
  <si>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</si>
  <si>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</si>
  <si>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</si>
  <si>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</si>
  <si>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</si>
  <si>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</si>
  <si>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</si>
  <si>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</si>
  <si>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</si>
  <si>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</si>
  <si>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</si>
  <si>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</si>
  <si>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</si>
  <si>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</si>
  <si>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</si>
  <si>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</si>
  <si>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</si>
  <si>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</si>
  <si>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</si>
  <si>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</si>
  <si>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</si>
  <si>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</si>
  <si>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</si>
  <si>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</si>
  <si>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</si>
  <si>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</si>
  <si>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</si>
  <si>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</si>
  <si>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</si>
  <si>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</si>
  <si>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</si>
  <si>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</si>
  <si>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</si>
  <si>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</si>
  <si>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</si>
  <si>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</si>
  <si>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</si>
  <si>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</si>
  <si>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</si>
  <si>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</si>
  <si>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</si>
  <si>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</si>
  <si>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</si>
  <si>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 xml:space="preserve"> PCM-20250215-00000830 </t>
  </si>
  <si>
    <t>LTE site still down and  site located in aramco area access issue need special permission</t>
  </si>
  <si>
    <t>PCM-20251109-00001940</t>
  </si>
  <si>
    <t>was access night issue as located at USF area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</si>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</sst>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308.27817094907368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45971.226596875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45971.226596875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45971.226596875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45971.226596875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45971.226596875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45971.226596875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45971.226596875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45971.226596875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45971.226596875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45971.226596875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45971.226596875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45971.226596875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45971.226596875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45971.226596875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45971.226596875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45971.226596875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45971.226596875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45971.226596875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45971.226596875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45971.226596875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45971.226596875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45971.226596875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45971.226596875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45971.226596875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45971.226596875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45971.226596875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45971.226596875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45971.226596875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45971.226596875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45971.226596875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45971.226596875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45971.226596875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45971.226596875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45971.226596875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45971.226596875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45971.226596875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45971.226596875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45971.226596875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45971.226596875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45971.226596875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45971.226596875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45971.226596875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45971.226596875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45971.226596875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45971.226596875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45971.226596875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45971.226596875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45971.226596875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45971.226596875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45971.226596875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45971.226596875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45971.226596875</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45971.226596875</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146.22675891203835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7" t="s">
        <v>39105</v>
      </c>
      <c r="B4" s="18" t="str">
        <f>IFERROR(VLOOKUP(D4,DB!A:K,11,0),"")</f>
        <v>R2</v>
      </c>
      <c r="C4" s="18">
        <v>1</v>
      </c>
      <c r="D4" s="18" t="s">
        <v>21480</v>
      </c>
      <c r="E4" s="103" t="s">
        <v>39021</v>
      </c>
      <c r="F4" s="104">
        <v>45971.188437500001</v>
      </c>
      <c r="G4" s="105">
        <f t="shared" ca="1" si="0"/>
        <v>3.8159374998940621E-2</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45971.226596875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45971.226596875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45971.226596875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45971.226596875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45971.226596875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45971.226596875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45971.226596875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45971.226596875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45971.226596875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45971.226596875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45971.226596875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45971.226596875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45971.226596875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45971.226596875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45971.226596875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45971.226596875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45971.226596875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45971.226596875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45971.226596875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45971.226596875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45971.226596875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45971.226596875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45971.226596875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45971.226596875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45971.226596875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45971.226596875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45971.226596875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45971.226596875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45971.226596875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45971.226596875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45971.226596875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45971.226596875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45971.226596875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45971.226596875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45971.226596875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45971.226596875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45971.226596875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45971.226596875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45971.226596875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45971.226596875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45971.226596875</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45971.226596643515</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45971.226596643515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45971.226596643515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45971.226596875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45971.226596875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45971.226596875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45971.226596875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45971.226596875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45971.226596875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45971.226596875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45971.226596875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45971.226596875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45971.226596875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45971.226596875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45971.226596875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45971.226596875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45971.226596875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45971.226596875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45971.226596875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45971.226596875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45971.226596875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45971.226596875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45971.226596875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45971.226596875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45971.226596875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45971.226596875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45971.226596875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45971.226596875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45971.226596875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45971.226596875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45971.226596875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45971.226596875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45971.226596875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45971.226596875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45971.226596875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45971.226596875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45971.226596875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45971.226596875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45971.226596875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45971.226596875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45971.226596875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45971.226596875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45971.226596875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45971.226596875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45971.226596875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45971.226596875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45971.226596875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45971.226596875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45971.226596875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45971.226596875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45971.226596875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45971.226596875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45971.226596875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45971.226596875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45971.226596875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45971.226596875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45971.226596875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45971.226596875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45971.226596875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45971.226596875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45971.226596875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45971.226596875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45971.226596875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45971.226596875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45971.226596875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45971.226596875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45971.226596875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45971.226596875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45971.226596875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45971.226596875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45971.226596875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45971.226596875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45971.226596875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45971.226596875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45971.226596875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45971.226596875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45971.226596875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45971.226596875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45971.226596875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45971.226596875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45971.226596875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45971.226596875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45971.226596875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45971.226596875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45971.226596875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45971.226596875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45971.226596875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45971.226596875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45971.226596875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45971.226596875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45971.226596875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45971.226596875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45971.226596875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45971.226596875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45971.226596875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45971.226596875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45971.226596875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45971.226596875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45971.226596875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45971.226596875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45971.226596875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45971.226596875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45971.226596875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45971.226596875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45971.226596875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45971.226596875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45971.226596875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45971.226596875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45971.226596875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45971.226596875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45971.226596875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45971.226596875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45971.226596875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45971.226596875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45971.226596875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45971.226596875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45971.226596875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45971.226596875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45971.226596875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45971.226596875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45971.226596875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45971.226596875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45971.226596875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45971.226596875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45971.226596875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45971.226596875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45971.226596875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45971.226596875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45971.226596875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45971.226596875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45971.226596875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45971.226596875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45971.226596875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45971.226596875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45971.226596875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45971.226596875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45971.226596875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45971.226596875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45971.226596875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45971.226596875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45971.226596875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45971.226596875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45971.226596875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45971.226596875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45971.226596875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45971.226596875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45971.226596875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45971.226596875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45971.226596875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45971.226596875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45971.226596875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45971.226596875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45971.226596875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45971.226596875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45971.226596875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45971.226596875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45971.226596875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45971.226596875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45971.226596875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45971.226596875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45971.226596875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45971.226596875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45971.226596875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45971.226596875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45971.226596875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45971.226596875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45971.226596875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45971.226596875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45971.226596875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45971.226596875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45971.226596875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45971.226596875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45971.226596875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45971.226596875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45971.226596875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45971.226596875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45971.226596875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45971.226596875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45971.226596875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45971.226596875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45971.226596875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45971.226596875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45971.226596875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45971.226596875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45971.226596875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45971.226596875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45971.226596875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45971.226596875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45971.226596875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45971.226596875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45971.226596875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45971.226596875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45971.226596875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45971.226596875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45971.226596875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45971.226596875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45971.226596875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45971.226596875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45971.226596875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45971.226596875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45971.226596875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45971.226596875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45971.226596875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45971.226596875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45971.226596875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45971.226596875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45971.226596875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45971.226596875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45971.226596875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45971.226596875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45971.226596875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45971.226596875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45971.226596875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45971.226596875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45971.226596875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45971.226596875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45971.226596875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45971.226596875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45971.226596875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45971.226596875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45971.226596875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45971.226596875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45971.226596875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45971.226596875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45971.226596875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45971.226596875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45971.226596875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45971.226596875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45971.226596875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45971.226596875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45971.226596875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45971.226596875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45971.226596875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45971.226596875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45971.226596875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45971.226596875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45971.226596875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45971.226596875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45971.226596875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45971.226596875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45971.226596875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45971.226596875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45971.226596875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45971.226596875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45971.226596875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45971.226596875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45971.226596875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45971.226596875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45971.226596875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45971.226596875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45971.226596875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45971.226596875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45971.226596875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45971.226596875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45971.226596875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45971.226596875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45971.226596875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45971.226596875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45971.226596875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45971.226596875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45971.226596875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45971.226596875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45971.226596875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45971.226596875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45971.226596875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45971.226596875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45971.226596875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45971.226596875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45971.226596875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45971.226596875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45971.226596875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45971.226596875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45971.226596875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45971.226596875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45971.226596875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45971.226596875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45971.226596875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45971.226596875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45971.226596875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45971.226596875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45971.226596875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45971.226596875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45971.226596875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45971.226596875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45971.226596875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45971.226596875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45971.226596875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45971.226596875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45971.226596875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45971.226596875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45971.226596875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45971.226596875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45971.226596875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45971.226596875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45971.226596875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45971.226596875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45971.226596875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45971.226596875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45971.226596875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45971.226596875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45971.226596875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45971.226596875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45971.226596875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45971.226596875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45971.226596875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45971.226596875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45971.226596875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45971.226596875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45971.226596875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45971.226596875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45971.226596875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45971.226596875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45971.226596875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45971.226596875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45971.226596875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45971.226596875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45971.226596875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45971.226596875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45971.226596875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45971.226596875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45971.226596875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45971.226596875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45971.226596875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45971.226596875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45971.226596875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45971.226596875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45971.226596875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45971.226596875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45971.226596875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45971.226596875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45971.226596875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45971.226596875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45971.226596875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45971.226596875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45971.226596875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45971.226596875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45971.226596875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45971.226596875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45971.226596875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45971.226596875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45971.226596875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45971.226596875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45971.226596875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45971.226596875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45971.226596875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45971.226596875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45971.226596875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45971.226596875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45971.226596875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45971.226596875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45971.226596875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45971.226596875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45971.226596875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45971.226596875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45971.226596875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45971.226596875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45971.226596875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45971.226596875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45971.226596875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45971.226596875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45971.226596875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45971.226596875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45971.226596875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45971.226596875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45971.226596875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45971.226596875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45971.226596875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45971.226596875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45971.226596875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45971.226596875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45971.226596875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45971.226596875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45971.226596875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45971.226596875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45971.226596875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45971.226596875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45971.226596875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45971.226596875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45971.226596875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45971.226596875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45971.226596875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45971.226596875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45971.226596875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45971.226596875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45971.226596875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45971.226596875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45971.226596875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45971.226596875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45971.226596875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45971.226596875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45971.226596875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45971.226596875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45971.226596875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45971.226596875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45971.226596875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45971.226596875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45971.226596875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45971.226596875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45971.226596875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45971.226596875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45971.226596875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45971.226596875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45971.226596875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45971.226596875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45971.226596875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45971.226596875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45971.226596875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45971.226596875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45971.226596875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45971.226596875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45971.226596875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45971.226596875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45971.226596875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45971.226596875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45971.226596875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45971.226596875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45971.226596875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45971.226596875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45971.226596875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45971.226596875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45971.226596875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45971.226596875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45971.226596875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45971.226596875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45971.226596875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45971.226596875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45971.226596875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45971.226596875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45971.226596875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45971.226596875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45971.226596875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45971.226596875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45971.226596875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45971.226596875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45971.226596875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45971.226596875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45971.226596875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45971.226596875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45971.226596875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45971.226596875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45971.226596875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45971.226596875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45971.226596875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45971.226596875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45971.226596875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45971.226596875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45971.226596875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45971.226596875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45971.226596875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45971.226596875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45971.226596875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45971.226596875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45971.226596875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45971.226596875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45971.226596875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45971.226596875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45971.226596875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45971.226596875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45971.226596875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45971.226596875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45971.226596875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45971.226596875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45971.226596875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45971.226596875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45971.226596875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45971.226596875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45971.226596875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45971.226596875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45971.226596875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45971.226596875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45971.226596875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45971.226596875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45971.226596875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45971.226596875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45971.226596875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45971.226596875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45971.226596875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45971.226596875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45971.226596875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45971.226596875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45971.226596875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45971.226596875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45971.226596875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45971.226596875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45971.226596875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45971.226596875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45971.226596875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45971.226596875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45971.226596875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45971.226596875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45971.226596875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45971.226596875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45971.226596875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45971.226596875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45971.226596875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45971.226596875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45971.226596875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45971.226596875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45971.226596875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45971.226596875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45971.226596875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45971.226596875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45971.226596875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45971.226596875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45971.226596875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45971.226596875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45971.226596875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45971.226596875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45971.226596875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45971.226596875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45971.226596875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45971.226596875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45971.226596875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45971.226596875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45971.226596875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45971.226596875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45971.226596875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45971.226596875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45971.226596875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45971.226596875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45971.226596875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45971.226596875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45971.226596875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45971.226596875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45971.226596875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45971.226596875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45971.226596875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45971.226596875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45971.226596875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45971.226596875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45971.226596875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45971.226596875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45971.226596875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45971.226596875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45971.226596875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45971.226596875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45971.226596875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45971.226596875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45971.226596875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45971.226596875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45971.226596875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45971.226596875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45971.226596875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45971.226596875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45971.226596875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45971.226596875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45971.226596875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45971.226596875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45971.226596875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45971.226596875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45971.226596875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45971.226596875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45971.226596875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45971.226596875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45971.226596875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45971.226596875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45971.226596875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45971.226596875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45971.226596875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45971.226596875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45971.226596875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45971.226596875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45971.226596875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45971.226596875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45971.226596875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45971.226596875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45971.226596875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45971.226596875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45971.226596875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45971.226596875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45971.226596875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45971.226596875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45971.226596875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45971.226596875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45971.226596875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45971.226596875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45971.226596875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45971.226596875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45971.226596875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45971.226596875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45971.226596875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45971.226596875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45971.226596875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45971.226596875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45971.226596875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45971.226596875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45971.226596875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45971.226596875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45971.226596875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45971.226596875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45971.226596875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45971.226596875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45971.226596875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45971.226596875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45971.226596875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45971.226596875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45971.226596875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45971.226596875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45971.226596875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45971.226596875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45971.226596875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45971.226596875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45971.226596875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45971.226596875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45971.226596875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45971.226596875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45971.226596875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45971.226596875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45971.226596875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45971.226596875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45971.226596875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45971.226596875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45971.226596875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45971.226596875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45971.226596875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45971.226596875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45971.226596875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45971.226596875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45971.226596875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45971.226596875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45971.226596875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45971.226596875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45971.226596875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45971.226596875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45971.226596875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45971.226596875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45971.226596875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45971.226596875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45971.226596875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45971.226596875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45971.226596875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45971.226596875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45971.226596875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45971.226596875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45971.226596875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45971.226596875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45971.226596875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45971.226596875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45971.226596875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45971.226596875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45971.226596875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45971.226596875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45971.226596875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45971.226596875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45971.226596875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45971.226596875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45971.226596875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45971.226596875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45971.226596875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45971.226596875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45971.226596875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45971.226596875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45971.226596875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45971.226596875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45971.226596875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45971.226596875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45971.226596875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45971.226596875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45971.226596875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45971.226596875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45971.226596875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45971.226596875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45971.226596875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45971.226596875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45971.226596875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45971.226596875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45971.226596875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45971.226596875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45971.226596875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45971.226596875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45971.226596875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45971.226596875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45971.226596875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45971.226596875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45971.226596875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45971.226596875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45971.226596875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45971.226596875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45971.226596875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45971.226596875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45971.226596875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45971.226596875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45971.226596875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45971.226596875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45971.226596875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45971.226596875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45971.226596875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45971.226596875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45971.226596875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45971.226596875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45971.226596875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45971.226596875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45971.226596875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45971.226596875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45971.226596875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45971.226596875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45971.226596875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45971.226596875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45971.226596875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45971.226596875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45971.226596875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45971.226596875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45971.226596875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45971.226596875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45971.226596875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45971.226596875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45971.226596875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45971.226596875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45971.226596875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45971.226596875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45971.226596875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45971.226596875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45971.226596875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45971.226596875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45971.226596875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45971.226596875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45971.226596875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45971.226596875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45971.226596875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45971.226596875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45971.226596875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45971.226596875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45971.226596875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45971.226596875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45971.226596875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45971.226596875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45971.226596875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45971.226596875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45971.226596875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45971.226596875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45971.226596875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45971.226596875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45971.226596875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45971.226596875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45971.226596875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45971.226596875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45971.226596875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45971.226596875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45971.226596875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45971.226596875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45971.226596875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45971.226596875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45971.226596875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45971.226596875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45971.226596875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45971.226596875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45971.226596875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45971.226596875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45971.226596875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45971.226596875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45971.226596875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45971.226596875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45971.226596875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45971.226596875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45971.226596875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45971.226596875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45971.226596875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45971.226596875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45971.226596875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45971.226596875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45971.226596875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45971.226596875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45971.226596875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45971.226596875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45971.226596875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45971.226596875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45971.226596875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45971.226596875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45971.226596875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45971.226596875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45971.226596875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45971.226596875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45971.226596875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45971.226596875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45971.226596875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45971.226596875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45971.226596875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45971.226596875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45971.226596875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45971.226596875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45971.226596875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45971.226596875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45971.226596875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45971.226596875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45971.226596875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45971.226596875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45971.226596875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45971.226596875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45971.226596875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45971.226596875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45971.226596875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45971.226596875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45971.226596875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45971.226596875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45971.226596875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45971.226596875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45971.226596875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45971.226596875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45971.226596875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45971.226596875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45971.226596875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45971.226596875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45971.226596875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45971.226596875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45971.226596875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45971.226596875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45971.226596875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45971.226596875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45971.226596875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45971.226596875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45971.226596875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45971.226596875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45971.226596875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45971.226596875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45971.226596875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45971.226596875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45971.226596875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45971.226596875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45971.226596875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45971.226596875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45971.226596875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45971.226596875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45971.226596875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45971.226596875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45971.226596875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45971.226596875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45971.226596875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45971.226596875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45971.226596875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45971.226596875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45971.226596875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45971.226596875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45971.226596875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45971.226596875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45971.226596875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45971.226596875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45971.226596875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45971.226596875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45971.226596875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45971.226596875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45971.226596875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45971.226596875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45971.226596875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45971.226596875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45971.226596875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45971.226596875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45971.226596875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45971.226596875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45971.226596875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45971.226596875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45971.226596875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45971.226596875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45971.226596875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45971.226596875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45971.226596875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45971.226596875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45971.226596875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45971.226596875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45971.226596875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45971.226596875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45971.226596875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45971.226596875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45971.226596875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45971.226596875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45971.226596875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45971.226596875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45971.226596875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45971.226596875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45971.226596875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45971.226596875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45971.226596875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45971.226596875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45971.226596875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45971.226596875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45971.226596875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45971.226596875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45971.226596875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45971.226596875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45971.226596875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45971.226596875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45971.226596875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45971.226596875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45971.226596875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45971.226596875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45971.226596875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45971.226596875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45971.226596875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45971.226596875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45971.226596875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45971.226596875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45971.226596875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45971.226596875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45971.226596875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45971.226596875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45971.226596875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45971.226596875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45971.226596875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45971.226596875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45971.226596875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45971.226596875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45971.226596875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45971.226596875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45971.226596875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45971.226596875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45971.226596875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45971.226596875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45971.226596875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45971.226596875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45971.226596875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45971.226596875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45971.226596875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45971.226596875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45971.226596875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45971.226596875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45971.226596875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45971.226596875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45971.226596875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45971.226596875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45971.226596875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45971.226596875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45971.226596875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45971.226596875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45971.226596875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45971.226596875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45971.226596875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45971.226596875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45971.226596875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45971.226596875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45971.226596875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45971.226596875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45971.226596875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45971.226596875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45971.226596875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45971.226596875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45971.226596875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45971.226596875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45971.226596875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45971.226596875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45971.226596875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45971.226596875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45971.226596875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45971.226596875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45971.226596875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45971.226596875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45971.226596875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45971.226596875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45971.226596875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45971.226596875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45971.226596875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45971.226596875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45971.226596875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45971.226596875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45971.226596875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45971.226596875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45971.226596875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45971.226596875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45971.226596875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45971.226596875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45971.226596875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45971.226596875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45971.226596875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45971.226596875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45971.226596875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45971.226596875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45971.226596875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45971.226596875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45971.226596875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45971.226596875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45971.226596875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45971.226596875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45971.226596875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45971.226596875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45971.226596875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45971.226596875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45971.226596875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45971.226596875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45971.226596875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45971.226596875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45971.226596875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45971.226596875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45971.226596875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45971.226596875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45971.226596875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45971.226596875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45971.226596875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45971.226596875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45971.226596875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45971.226596875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45971.226596875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45971.226596875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45971.226596875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45971.226596875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45971.226596875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45971.226596875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45971.226596875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45971.226596875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45971.226596875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45971.226596875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45971.226596875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45971.226596875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45971.226596875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45971.226596875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45971.226596875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45971.226596875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45971.226596875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45971.226596875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45971.226596875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45971.226596875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45971.226596875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45971.226596875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45971.226596875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45971.226596875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45971.226596875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45971.226596875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45971.226596875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45971.226596875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45971.226596875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45971.226596875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45971.226596875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45971.226596875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45971.226596875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45971.226596875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45971.226596875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45971.226596875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45971.226596875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45971.226596875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45971.226596875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45971.226596875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45971.226596875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45971.226596875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45971.226596875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45971.226596875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45971.226596875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45971.226596875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45971.226596875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45971.226596875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45971.226596875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45971.226596875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45971.226596875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45971.226596875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45971.226596875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45971.226596875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45971.226596875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45971.226596875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45971.226596875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45971.226596875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45971.226596875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45971.226596875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45971.226596875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45971.226596875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45971.226596875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267.74587928240362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36978</v>
      </c>
      <c r="E3" s="95" t="s">
        <v>39021</v>
      </c>
      <c r="F3" s="96">
        <v>45970.799305555556</v>
      </c>
      <c r="G3" s="97">
        <f ca="1">IFERROR(NOW()-F3,"")</f>
        <v>0.42729108795901993</v>
      </c>
      <c r="H3" s="96">
        <v>45970.793634259258</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45971.226596643515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45971.226596643515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45971.226596643515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45971.226596643515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45971.226596643515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45971.226596643515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45971.226596643515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45971.226596643515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45971.226596643515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45971.226596643515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45971.226596643515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45971.226596643515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45971.226596643515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45971.226596643515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45971.226596643515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45971.226596643515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45971.226596643515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45971.226596643515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45971.226596643515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45971.226596643515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45971.226596643515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45971.226596643515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45971.226596643515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45971.226596643515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45971.226596643515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45971.226596643515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45971.226596643515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45971.226596643515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45971.226596643515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45971.226596643515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45971.226596643515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45971.226596643515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45971.226596643515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45971.226596643515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45971.226596643515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45971.226596643515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45971.226596643515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45971.226596643515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45971.226596643515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45971.226596643515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45971.226596643515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45971.226596643515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45971.226596643515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45971.226596643515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45971.226596643515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45971.226596643515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45971.226596643515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45971.226596643515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45971.226596643515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45971.226596643515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45971.226596643515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45971.226596643515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45971.226596643515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45971.226596643515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45971.226596643515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45971.226596643515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45971.226596643515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45971.226596643515</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45971.226596643515</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45971.226596643515</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45971.226596643515</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45971.226596643515</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45971.226596643515</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45971.226596643515</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45971.226596643515</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79.394536689811503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45.037719560183177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45" ca="1" si="1">IFERROR(NOW()-F4,"")</f>
        <v>22.565485763887409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45971.226596875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45971.226596875</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45971.226596875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45971.226596875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45971.226596875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45971.226596875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45971.226596875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45971.226596875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45971.226596875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45971.226596875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45971.226596875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45971.226596875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45971.226596875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45971.226596875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45971.226596875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45971.226596875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45971.226596875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45971.226596875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45971.226596875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45971.226596875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45971.226596875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45971.226596875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45971.226596875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45971.226596875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45971.226596875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45971.226596875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45971.226596875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45971.226596875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45971.226596875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45971.226596875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45971.226596875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45971.226596875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45971.226596875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45971.226596875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45971.226596875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45971.226596875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45971.226596875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45971.226596875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45971.226596875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45971.226596875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45971.226596875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45971.226596875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45971.226596875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45971.226596875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45971.226596875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45971.226596875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45971.226596875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45971.226596875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45971.226596875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45971.226596875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45971.226596875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45971.226596875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45971.226596875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45971.226596875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45971.226596875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45971.226596875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45971.226596875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45971.226596875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45971.226596875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45971.226596875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45971.226596875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45971.226596875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45971.226596875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45971.226596875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45971.226596875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45971.226596875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45971.226596875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45971.226596875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45971.226596875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45971.226596875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45971.226596875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45971.226596875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45971.226596875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45971.226596875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45971.226596875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45971.226596875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45971.226596875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45971.226596875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45971.226596875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45971.226596875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45971.226596875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45971.226596875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45971.226596875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45971.226596875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45971.226596875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45971.226596875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45971.226596875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45971.226596875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45971.226596875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45971.226596875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45971.226596875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45971.226596875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45971.226596875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45971.226596875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45971.226596875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45971.226596875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45971.226596875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45971.226596875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45971.226596875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45971.226596875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45971.226596875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45971.226596875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45971.226596875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45971.226596875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45971.226596875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45971.226596875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45971.226596875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45971.226596875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45971.226596875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45971.226596875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45971.226596875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45971.226596875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45971.226596875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45971.226596875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45971.226596875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45971.226596875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45971.226596875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45971.226596875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45971.226596875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45971.226596875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45971.226596875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45971.226596875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45971.226596875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45971.226596875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45971.226596875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45971.226596875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45971.226596875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45971.226596875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45971.226596875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45971.226596875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45971.226596875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45971.226596875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45971.226596875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45971.226596875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45971.226596875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45971.226596875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45971.226596875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45971.226596875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45971.226596875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45971.226596875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45971.226596875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45971.226596875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45971.226596875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45971.226596875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45971.226596875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45971.226596875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45971.226596875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45971.226596875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45971.226596875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45971.226596875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45971.226596875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45971.226596875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45971.226596875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45971.226596875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45971.226596875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45971.226596875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45971.226596875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45971.226596875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45971.226596875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45971.226596875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45971.226596875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45971.226596875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45971.226596875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45971.226596875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45971.226596875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45971.226596875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45971.226596875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45971.226596875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45971.226596875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45971.226596875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45971.226596875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45971.226596875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45971.226596875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45971.226596875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45971.226596875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45971.226596875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45971.226596875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45971.226596875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45971.226596875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45971.226596875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45971.226596875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45971.226596875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45971.226596875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45971.226596875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45971.226596875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45971.226596875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45971.226596875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45971.226596875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45971.226596875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45971.226596875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45971.226596875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45971.226596875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45971.226596875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45971.226596875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45971.226596875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45971.226596875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45971.226596875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45971.226596875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45971.226596875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45971.226596875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45971.226596875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45971.226596875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45971.226596875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45971.226596875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45971.226596875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45971.226596875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45971.226596875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45971.226596875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45971.226596875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45971.226596875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45971.226596875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45971.226596875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45971.226596875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45971.226596875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45971.226596875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45971.226596875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45971.226596875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45971.226596875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45971.226596875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45971.226596875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45971.226596875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45971.226596875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45971.226596875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45971.226596875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45971.226596875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45971.226596875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45971.226596875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45971.226596875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45971.226596875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45971.226596875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45971.226596875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45971.226596875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45971.226596875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45971.226596875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45971.226596875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45971.226596875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45971.226596875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45971.226596875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45971.226596875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45971.226596875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45971.226596875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45971.226596875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45971.226596875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45971.226596875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45971.226596875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45971.226596875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45971.226596875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45971.226596875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45971.226596875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45971.226596875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45971.226596875</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tabSelected="1" workbookViewId="0">
      <selection activeCell="A3" sqref="A3:F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39119</v>
      </c>
      <c r="B2" s="154" t="str">
        <f>IFERROR(VLOOKUP(D2,DB!A:K,11,0),"")</f>
        <v>R6</v>
      </c>
      <c r="C2" s="155">
        <v>1</v>
      </c>
      <c r="D2" s="154" t="s">
        <v>35650</v>
      </c>
      <c r="E2" s="152" t="s">
        <v>39021</v>
      </c>
      <c r="F2" s="156">
        <v>45970.686331018522</v>
      </c>
      <c r="G2" s="157">
        <f t="shared" ref="G2:G11" ca="1" si="0">IFERROR(NOW()-F2,"-")</f>
        <v>0.54026585647807224</v>
      </c>
      <c r="H2" s="156">
        <v>45970.68136574074</v>
      </c>
      <c r="I2" s="154" t="str">
        <f>IFERROR(VLOOKUP(D2,DB!A:F,6,0),"")</f>
        <v>Generator-SG</v>
      </c>
      <c r="J2" s="154" t="str">
        <f>IFERROR(VLOOKUP(D2,DB!A:G,7,0),"")</f>
        <v>Dead</v>
      </c>
      <c r="K2" s="158" t="s">
        <v>39120</v>
      </c>
      <c r="L2" s="154" t="str">
        <f>IFERROR(VLOOKUP(D2,DB!A:I,9,0),"")</f>
        <v>Latis</v>
      </c>
    </row>
    <row r="3" spans="1:16382" ht="31.5" customHeight="1">
      <c r="A3" s="140"/>
      <c r="B3" s="141" t="str">
        <f>IFERROR(VLOOKUP(D3,DB!A:K,11,0),"")</f>
        <v/>
      </c>
      <c r="C3" s="142"/>
      <c r="D3" s="141"/>
      <c r="E3" s="124"/>
      <c r="F3" s="143"/>
      <c r="G3" s="105">
        <f t="shared" ca="1" si="0"/>
        <v>45971.226596875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45971.226596875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45971.226596875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45971.226596875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45971.226596875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45971.226596875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45971.226596875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45971.226596875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45971.226596875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45971.226596643515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45971.226596643515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45971.226596643515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45971.226596643515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45971.226596643515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45971.226596643515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45971.226596643515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45971.226596643515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45971.226596643515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45971.226596643515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45971.226596643515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45971.226596643515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45971.226596643515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45971.226596643515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45971.226596643515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45971.226596643515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45971.226596643515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45971.226596643515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45971.226596643515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45971.226596643515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45971.226596643515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45971.226596643515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45971.226596643515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45971.226596643515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45971.226596643515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45971.226596643515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45971.226596643515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45971.226596643515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45971.226596643515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45971.226596643515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45971.226596643515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45971.226596643515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45971.226596643515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45971.226596643515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45971.226596643515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45971.226596643515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45971.226596643515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45971.226596643515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45971.226596643515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45971.226596643515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45971.226596643515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45971.226596643515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45971.226596643515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45971.226596643515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45971.226596643515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45971.226596643515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45971.226596643515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45971.226596643515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45971.226596643515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45971.226596643515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45971.226596643515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45971.226596643515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45971.226596643515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45971.226596643515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45971.226596643515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45971.226596643515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45971.226596643515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45971.226596643515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45971.226596643515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45971.226596643515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45971.226596643515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45971.226596643515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45971.226596643515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45971.226596643515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45971.226596643515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45971.226596643515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45971.226596643515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45971.226596643515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45971.226596643515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45971.226596643515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45971.226596643515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45971.226596643515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45971.226596643515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45971.226596643515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45971.226596643515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45971.226596643515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45971.226596643515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45971.226596643515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45971.226596643515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45971.226596643515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45971.226596643515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45971.226596643515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45971.226596643515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45971.226596643515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45971.226596643515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45971.226596643515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45971.226596643515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45971.226596643515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45971.226596643515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45971.226596643515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45971.226596643515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45971.226596643515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45971.226596643515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45971.226596643515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45971.226596643515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45971.226596643515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45971.226596643515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45971.226596643515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45971.226596643515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45971.226596643515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45971.226596643515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45971.226596643515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45971.226596643515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45971.226596643515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45971.226596643515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45971.226596643515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45971.226596643515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45971.226596643515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45971.226596643515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45971.226596643515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45971.226596643515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45971.226596643515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45971.226596643515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45971.226596643515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45971.226596643515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45971.226596643515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45971.226596643515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45971.226596643515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45971.226596643515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45971.226596643515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45971.226596643515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45971.226596643515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45971.226596643515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45971.226596643515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45971.226596643515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45971.226596643515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45971.226596643515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45971.226596643515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45971.226596643515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45971.226596643515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45971.226596643515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45971.226596643515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45971.226596643515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45971.226596643515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45971.226596643515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45971.226596643515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45971.226596643515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45971.226596643515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45971.226596643515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45971.226596643515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45971.226596643515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45971.226596643515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45971.226596643515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45971.226596643515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45971.226596643515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45971.226596643515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45971.226596643515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45971.226596643515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45971.226596643515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45971.226596643515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45971.226596643515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45971.226596643515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45971.226596643515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45971.226596643515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45971.226596643515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45971.226596643515</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45971.226596643515</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45971.226596643515</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45971.226596643515</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45971.226596643515</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45971.226596643515</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45971.226596643515</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2025-11-10T02:28:20Z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