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41" documentId="120_S{2AC9BD13-BADA-5192-A53E-5A8FF88502F6}" xr6:coauthVersionLast="47" xr6:coauthVersionMax="47" xr10:uidLastSave="{62ECA1A6-007F-49B4-9EED-31BC3EE3EAE7}"/>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<sst xmlns="http://schemas.openxmlformats.org/spreadsheetml/2006/main" count="181603" uniqueCount="39215">
  <si>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</si>
  <si>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</si>
  <si>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</si>
  <si>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</si>
  <si>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</si>
  <si>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</si>
  <si>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</si>
  <si>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</si>
  <si>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</si>
  <si>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</si>
  <si>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</si>
  <si>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</si>
  <si>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</si>
  <si>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</si>
  <si>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</si>
  <si>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</si>
  <si>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</si>
  <si>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</si>
  <si>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</si>
  <si>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</si>
  <si>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</si>
  <si>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</si>
  <si>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</si>
  <si>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</si>
  <si>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</si>
  <si>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</si>
  <si>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</si>
  <si>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</si>
  <si>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</si>
  <si>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</si>
  <si>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</si>
  <si>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</si>
  <si>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</si>
  <si>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</si>
  <si>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</si>
  <si>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</si>
  <si>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</si>
  <si>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</si>
  <si>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</si>
  <si>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</si>
  <si>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</si>
  <si>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</si>
  <si>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</si>
  <si>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</si>
  <si>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</si>
  <si>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</si>
  <si>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</si>
  <si>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</si>
  <si>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</si>
  <si>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</si>
  <si>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</si>
  <si>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</si>
  <si>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</si>
  <si>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</si>
  <si>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</si>
  <si>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</si>
  <si>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</si>
  <si>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</si>
  <si>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</si>
  <si>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</si>
  <si>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</si>
  <si>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</si>
  <si>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</si>
  <si>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</si>
  <si>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</si>
  <si>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</si>
  <si>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</si>
  <si>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</si>
  <si>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</si>
  <si>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</si>
  <si>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</si>
  <si>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</si>
  <si>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</si>
  <si>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</si>
  <si>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</si>
  <si>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</si>
  <si>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</si>
  <si>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</si>
  <si>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</si>
  <si>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</si>
  <si>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</si>
  <si>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</si>
  <si>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</si>
  <si>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</si>
  <si>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</si>
  <si>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</si>
  <si>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</si>
  <si>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</si>
  <si>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</si>
  <si>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</si>
  <si>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</si>
  <si>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</si>
  <si>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</si>
  <si>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</si>
  <si>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</si>
  <si>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</si>
  <si>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</si>
  <si>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</si>
  <si>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</si>
  <si>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</si>
  <si>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</si>
  <si>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</si>
  <si>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</si>
  <si>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</si>
  <si>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</si>
  <si>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</si>
  <si>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</si>
  <si>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</si>
  <si>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</si>
  <si>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</si>
  <si>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</si>
  <si>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</si>
  <si>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</si>
  <si>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</si>
  <si>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</si>
  <si>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</si>
  <si>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</si>
  <si>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</si>
  <si>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</si>
  <si>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</si>
  <si>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</si>
  <si>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</si>
  <si>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</si>
  <si>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</si>
  <si>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</si>
  <si>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</si>
  <si>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</si>
  <si>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</si>
  <si>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</si>
  <si>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</si>
  <si>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</si>
  <si>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</si>
  <si>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</si>
  <si>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</si>
  <si>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</si>
  <si>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</si>
  <si>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</si>
  <si>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</si>
  <si>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</si>
  <si>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</si>
  <si>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</si>
  <si>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</si>
  <si>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</si>
  <si>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</si>
  <si>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</si>
  <si>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</si>
  <si>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</si>
  <si>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</si>
  <si>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</si>
  <si>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</si>
  <si>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</si>
  <si>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</si>
  <si>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</si>
  <si>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</si>
  <si>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</si>
  <si>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</si>
  <si>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</si>
  <si>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</si>
  <si>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</si>
  <si>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</si>
  <si>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</si>
  <si>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</si>
  <si>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</si>
  <si>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</si>
  <si>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</si>
  <si>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</si>
  <si>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</si>
  <si>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</si>
  <si>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</si>
  <si>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</si>
  <si>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</si>
  <si>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</si>
  <si>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</si>
  <si>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</si>
  <si>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</si>
  <si>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</si>
  <si>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</si>
  <si>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</si>
  <si>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</si>
  <si>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</si>
  <si>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</si>
  <si>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</si>
  <si>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</si>
  <si>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</si>
  <si>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</si>
  <si>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</si>
  <si>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</si>
  <si>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</si>
  <si>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</si>
  <si>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</si>
  <si>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</si>
  <si>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</si>
  <si>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</si>
  <si>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</si>
  <si>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</si>
  <si>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</si>
  <si>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</si>
  <si>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</si>
  <si>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</si>
  <si>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</si>
  <si>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</si>
  <si>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</si>
  <si>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</si>
  <si>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</si>
  <si>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</si>
  <si>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</si>
  <si>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</si>
  <si>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</si>
  <si>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</si>
  <si>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</si>
  <si>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</si>
  <si>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</si>
  <si>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</si>
  <si>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</si>
  <si>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</si>
  <si>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</si>
  <si>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</si>
  <si>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</si>
  <si>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</si>
  <si>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</si>
  <si>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</si>
  <si>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</si>
  <si>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</si>
  <si>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</si>
  <si>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</si>
  <si>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</si>
  <si>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</si>
  <si>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</si>
  <si>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</si>
  <si>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</si>
  <si>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</si>
  <si>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</si>
  <si>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</si>
  <si>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</si>
  <si>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</si>
  <si>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</si>
  <si>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</si>
  <si>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</si>
  <si>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</si>
  <si>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</si>
  <si>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</si>
  <si>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</si>
  <si>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</si>
  <si>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</si>
  <si>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</si>
  <si>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</si>
  <si>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</si>
  <si>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</si>
  <si>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</si>
  <si>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</si>
  <si>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</si>
  <si>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</si>
  <si>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</si>
  <si>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</si>
  <si>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</si>
  <si>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</si>
  <si>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</si>
  <si>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</si>
  <si>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</si>
  <si>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</si>
  <si>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</si>
  <si>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</si>
  <si>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</si>
  <si>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</si>
  <si>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</si>
  <si>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</si>
  <si>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</si>
  <si>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</si>
  <si>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</si>
  <si>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</si>
  <si>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</si>
  <si>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</si>
  <si>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</si>
  <si>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</si>
  <si>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</si>
  <si>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</si>
  <si>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</si>
  <si>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</si>
  <si>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</si>
  <si>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</si>
  <si>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</si>
  <si>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</si>
  <si>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</si>
  <si>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</si>
  <si>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</si>
  <si>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</si>
  <si>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</si>
  <si>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</si>
  <si>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</si>
  <si>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</si>
  <si>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</si>
  <si>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</si>
  <si>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</si>
  <si>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</si>
  <si>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</si>
  <si>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</si>
  <si>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</si>
  <si>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</si>
  <si>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</si>
  <si>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</si>
  <si>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</si>
  <si>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</si>
  <si>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</si>
  <si>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</si>
  <si>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</si>
  <si>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</si>
  <si>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</si>
  <si>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</si>
  <si>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</si>
  <si>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</si>
  <si>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</si>
  <si>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</si>
  <si>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</si>
  <si>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</si>
  <si>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</si>
  <si>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</si>
  <si>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</si>
  <si>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</si>
  <si>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</si>
  <si>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</si>
  <si>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</si>
  <si>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</si>
  <si>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</si>
  <si>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</si>
  <si>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</si>
  <si>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</si>
  <si>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</si>
  <si>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</si>
  <si>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</si>
  <si>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</si>
  <si>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</si>
  <si>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</si>
  <si>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</si>
  <si>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</si>
  <si>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</si>
  <si>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</si>
  <si>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</si>
  <si>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</si>
  <si>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</si>
  <si>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</si>
  <si>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</si>
  <si>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</si>
  <si>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</si>
  <si>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</si>
  <si>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</si>
  <si>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</si>
  <si>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</si>
  <si>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</si>
  <si>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</si>
  <si>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</si>
  <si>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</si>
  <si>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</si>
  <si>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</si>
  <si>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</si>
  <si>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</si>
  <si>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</si>
  <si>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</si>
  <si>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</si>
  <si>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</si>
  <si>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</si>
  <si>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</si>
  <si>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</si>
  <si>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</si>
  <si>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</si>
  <si>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</si>
  <si>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</si>
  <si>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</si>
  <si>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</si>
  <si>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</si>
  <si>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</si>
  <si>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</si>
  <si>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</si>
  <si>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</si>
  <si>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</si>
  <si>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</si>
  <si>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</si>
  <si>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</si>
  <si>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</si>
  <si>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</si>
  <si>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</si>
  <si>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</si>
  <si>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</si>
  <si>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</si>
  <si>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</si>
  <si>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</si>
  <si>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</si>
  <si>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</si>
  <si>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</si>
  <si>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</si>
  <si>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</si>
  <si>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</si>
  <si>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</si>
  <si>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</si>
  <si>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</si>
  <si>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</si>
  <si>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</si>
  <si>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</si>
  <si>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</si>
  <si>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</si>
  <si>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</si>
  <si>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</si>
  <si>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</si>
  <si>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</si>
  <si>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</si>
  <si>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</si>
  <si>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</si>
  <si>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</si>
  <si>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</si>
  <si>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</si>
  <si>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</si>
  <si>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</si>
  <si>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</si>
  <si>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</si>
  <si>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</si>
  <si>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</si>
  <si>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</si>
  <si>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</si>
  <si>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</si>
  <si>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</si>
  <si>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</si>
  <si>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</si>
  <si>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</si>
  <si>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</si>
  <si>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</si>
  <si>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</si>
  <si>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</si>
  <si>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</si>
  <si>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</si>
  <si>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</si>
  <si>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</si>
  <si>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</si>
  <si>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</si>
  <si>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</si>
  <si>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</si>
  <si>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</si>
  <si>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</si>
  <si>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</si>
  <si>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</si>
  <si>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</si>
  <si>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</si>
  <si>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</si>
  <si>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</si>
  <si>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</si>
  <si>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</si>
  <si>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</si>
  <si>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</si>
  <si>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</si>
  <si>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</si>
  <si>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</si>
  <si>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</si>
  <si>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</si>
  <si>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</si>
  <si>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</si>
  <si>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</si>
  <si>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</si>
  <si>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</si>
  <si>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</si>
  <si>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</si>
  <si>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</si>
  <si>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</si>
  <si>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</si>
  <si>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</si>
  <si>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</si>
  <si>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</si>
  <si>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</si>
  <si>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</si>
  <si>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</si>
  <si>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</si>
  <si>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</si>
  <si>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</si>
  <si>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</si>
  <si>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</si>
  <si>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</si>
  <si>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</si>
  <si>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</si>
  <si>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</si>
  <si>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</si>
  <si>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</si>
  <si>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</si>
  <si>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</si>
  <si>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</si>
  <si>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</si>
  <si>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</si>
  <si>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</si>
  <si>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</si>
  <si>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</si>
  <si>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</si>
  <si>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</si>
  <si>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</si>
  <si>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</si>
  <si>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</si>
  <si>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</si>
  <si>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</si>
  <si>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</si>
  <si>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</si>
  <si>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</si>
  <si>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</si>
  <si>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</si>
  <si>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</si>
  <si>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</si>
  <si>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</si>
  <si>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</si>
  <si>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</si>
  <si>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</si>
  <si>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</si>
  <si>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</si>
  <si>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</si>
  <si>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</si>
  <si>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</si>
  <si>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</si>
  <si>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</si>
  <si>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</si>
  <si>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</si>
  <si>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</si>
  <si>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</si>
  <si>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</si>
  <si>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</si>
  <si>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</si>
  <si>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</si>
  <si>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</si>
  <si>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</si>
  <si>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</si>
  <si>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</si>
  <si>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</si>
  <si>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</si>
  <si>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</si>
  <si>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</si>
  <si>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</si>
  <si>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</si>
  <si>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</si>
  <si>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</si>
  <si>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</si>
  <si>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</si>
  <si>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</si>
  <si>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</si>
  <si>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</si>
  <si>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</si>
  <si>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</si>
  <si>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</si>
  <si>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</si>
  <si>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</si>
  <si>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</si>
  <si>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</si>
  <si>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</si>
  <si>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</si>
  <si>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</si>
  <si>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</si>
  <si>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</si>
  <si>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</si>
  <si>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</si>
  <si>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</si>
  <si>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</si>
  <si>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</si>
  <si>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</si>
  <si>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</si>
  <si>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</si>
  <si>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</si>
  <si>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</si>
  <si>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</si>
  <si>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</si>
  <si>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</si>
  <si>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</si>
  <si>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</si>
  <si>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</si>
  <si>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</si>
  <si>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</si>
  <si>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</si>
  <si>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</si>
  <si>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</si>
  <si>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</si>
  <si>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</si>
  <si>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</si>
  <si>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</si>
  <si>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</si>
  <si>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</si>
  <si>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</si>
  <si>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</si>
  <si>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</si>
  <si>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</si>
  <si>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</si>
  <si>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</si>
  <si>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</si>
  <si>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</si>
  <si>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</si>
  <si>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</si>
  <si>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</si>
  <si>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</si>
  <si>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</si>
  <si>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</si>
  <si>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</si>
  <si>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</si>
  <si>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</si>
  <si>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</si>
  <si>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</si>
  <si>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</si>
  <si>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</si>
  <si>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</si>
  <si>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</si>
  <si>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</si>
  <si>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</si>
  <si>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</si>
  <si>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</si>
  <si>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</si>
  <si>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</si>
  <si>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</si>
  <si>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</si>
  <si>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</si>
  <si>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</si>
  <si>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</si>
  <si>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</si>
  <si>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</si>
  <si>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</si>
  <si>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</si>
  <si>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</si>
  <si>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</si>
  <si>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</si>
  <si>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</si>
  <si>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</si>
  <si>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</si>
  <si>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</si>
  <si>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</si>
  <si>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</si>
  <si>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</si>
  <si>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</si>
  <si>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</si>
  <si>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</si>
  <si>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</si>
  <si>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</si>
  <si>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</si>
  <si>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</si>
  <si>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</si>
  <si>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</si>
  <si>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</si>
  <si>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</si>
  <si>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</si>
  <si>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</si>
  <si>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</si>
  <si>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</si>
  <si>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</si>
  <si>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</si>
  <si>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</si>
  <si>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</si>
  <si>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</si>
  <si>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</si>
  <si>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</si>
  <si>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</si>
  <si>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</si>
  <si>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</si>
  <si>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</si>
  <si>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</si>
  <si>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</si>
  <si>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</si>
  <si>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</si>
  <si>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</si>
  <si>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</si>
  <si>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</si>
  <si>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</si>
  <si>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</si>
  <si>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</si>
  <si>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</si>
  <si>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</si>
  <si>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</si>
  <si>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</si>
  <si>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</si>
  <si>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</si>
  <si>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</si>
  <si>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</si>
  <si>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</si>
  <si>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</si>
  <si>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</si>
  <si>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</si>
  <si>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</si>
  <si>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</si>
  <si>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</si>
  <si>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</si>
  <si>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</si>
  <si>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</si>
  <si>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</si>
  <si>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</si>
  <si>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</si>
  <si>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</si>
  <si>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</si>
  <si>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</si>
  <si>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</si>
  <si>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</si>
  <si>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</si>
  <si>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</si>
  <si>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</si>
  <si>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</si>
  <si>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</si>
  <si>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</si>
  <si>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</si>
  <si>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</si>
  <si>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</si>
  <si>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</si>
  <si>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</si>
  <si>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</si>
  <si>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</si>
  <si>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</si>
  <si>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</si>
  <si>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</si>
  <si>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</si>
  <si>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</si>
  <si>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</si>
  <si>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</si>
  <si>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</si>
  <si>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</si>
  <si>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</si>
  <si>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</si>
  <si>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</si>
  <si>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</si>
  <si>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</si>
  <si>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</si>
  <si>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</si>
  <si>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</si>
  <si>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</si>
  <si>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</si>
  <si>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</si>
  <si>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</si>
  <si>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</si>
  <si>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</si>
  <si>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</si>
  <si>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</si>
  <si>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</si>
  <si>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</si>
  <si>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</si>
  <si>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</si>
  <si>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</si>
  <si>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</si>
  <si>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</si>
  <si>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</si>
  <si>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</si>
  <si>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</si>
  <si>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</si>
  <si>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</si>
  <si>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</si>
  <si>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</si>
  <si>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</si>
  <si>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</si>
  <si>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</si>
  <si>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</si>
  <si>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</si>
  <si>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</si>
  <si>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</si>
  <si>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</si>
  <si>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</si>
  <si>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</si>
  <si>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</si>
  <si>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</si>
  <si>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</si>
  <si>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</si>
  <si>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</si>
  <si>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</si>
  <si>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</si>
  <si>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</si>
  <si>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</si>
  <si>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</si>
  <si>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</si>
  <si>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</si>
  <si>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</si>
  <si>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</si>
  <si>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</si>
  <si>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</si>
  <si>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</si>
  <si>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</si>
  <si>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</si>
  <si>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</si>
  <si>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</si>
  <si>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</si>
  <si>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</si>
  <si>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</si>
  <si>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</si>
  <si>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</si>
  <si>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</si>
  <si>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</si>
  <si>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</si>
  <si>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</si>
  <si>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</si>
  <si>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</si>
  <si>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</si>
  <si>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</si>
  <si>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</si>
  <si>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</si>
  <si>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</si>
  <si>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</si>
  <si>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</si>
  <si>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</si>
  <si>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</si>
  <si>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</si>
  <si>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</si>
  <si>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</si>
  <si>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</si>
  <si>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</si>
  <si>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</si>
  <si>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</si>
  <si>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</si>
  <si>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</si>
  <si>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</si>
  <si>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</si>
  <si>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</si>
  <si>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</si>
  <si>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</si>
  <si>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</si>
  <si>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</si>
  <si>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</si>
  <si>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</si>
  <si>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</si>
  <si>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</si>
  <si>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</si>
  <si>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</si>
  <si>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</si>
  <si>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</si>
  <si>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</si>
  <si>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</si>
  <si>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</si>
  <si>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</si>
  <si>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</si>
  <si>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</si>
  <si>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</si>
  <si>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</si>
  <si>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</si>
  <si>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</si>
  <si>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</si>
  <si>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</si>
  <si>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</si>
  <si>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</si>
  <si>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</si>
  <si>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</si>
  <si>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</si>
  <si>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</si>
  <si>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</si>
  <si>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</si>
  <si>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</si>
  <si>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</si>
  <si>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</si>
  <si>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</si>
  <si>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</si>
  <si>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</si>
  <si>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</si>
  <si>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</si>
  <si>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</si>
  <si>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</si>
  <si>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</si>
  <si>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</si>
  <si>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</si>
  <si>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</si>
  <si>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</si>
  <si>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</si>
  <si>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</si>
  <si>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</si>
  <si>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</si>
  <si>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</si>
  <si>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</si>
  <si>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</si>
  <si>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</si>
  <si>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</si>
  <si>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</si>
  <si>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</si>
  <si>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</si>
  <si>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</si>
  <si>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</si>
  <si>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</si>
  <si>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</si>
  <si>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</si>
  <si>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</si>
  <si>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</si>
  <si>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</si>
  <si>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</si>
  <si>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</si>
  <si>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</si>
  <si>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</si>
  <si>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</si>
  <si>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</si>
  <si>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</si>
  <si>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</si>
  <si>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</si>
  <si>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</si>
  <si>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</si>
  <si>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</si>
  <si>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</si>
  <si>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</si>
  <si>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</si>
  <si>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</si>
  <si>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</si>
  <si>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</si>
  <si>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</si>
  <si>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</si>
  <si>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</si>
  <si>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</si>
  <si>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</si>
  <si>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</si>
  <si>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</si>
  <si>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</si>
  <si>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</si>
  <si>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</si>
  <si>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</si>
  <si>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</si>
  <si>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</si>
  <si>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</si>
  <si>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</si>
  <si>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</si>
  <si>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</si>
  <si>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</si>
  <si>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</si>
  <si>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</si>
  <si>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</si>
  <si>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</si>
  <si>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</si>
  <si>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</si>
  <si>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</si>
  <si>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</si>
  <si>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</si>
  <si>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</si>
  <si>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</si>
  <si>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</si>
  <si>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</si>
  <si>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</si>
  <si>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</si>
  <si>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</si>
  <si>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</si>
  <si>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</si>
  <si>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</si>
  <si>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</si>
  <si>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</si>
  <si>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</si>
  <si>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</si>
  <si>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</si>
  <si>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</si>
  <si>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</si>
  <si>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</si>
  <si>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</si>
  <si>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</si>
  <si>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</si>
  <si>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</si>
  <si>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</si>
  <si>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</si>
  <si>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</si>
  <si>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</si>
  <si>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</si>
  <si>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</si>
  <si>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</si>
  <si>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</si>
  <si>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</si>
  <si>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</si>
  <si>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</si>
  <si>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</si>
  <si>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</si>
  <si>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</si>
  <si>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</si>
  <si>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</si>
  <si>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</si>
  <si>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</si>
  <si>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</si>
  <si>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</si>
  <si>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</si>
  <si>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</si>
  <si>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</si>
  <si>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</si>
  <si>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</si>
  <si>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</si>
  <si>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</si>
  <si>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</si>
  <si>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</si>
  <si>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</si>
  <si>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</si>
  <si>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</si>
  <si>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</si>
  <si>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</si>
  <si>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</si>
  <si>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</si>
  <si>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</si>
  <si>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</si>
  <si>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</si>
  <si>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</si>
  <si>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</si>
  <si>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</si>
  <si>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</si>
  <si>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</si>
  <si>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</si>
  <si>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</si>
  <si>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</si>
  <si>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</si>
  <si>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</si>
  <si>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</si>
  <si>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</si>
  <si>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</si>
  <si>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</si>
  <si>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</si>
  <si>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</si>
  <si>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</si>
  <si>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</si>
  <si>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</si>
  <si>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</si>
  <si>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</si>
  <si>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</si>
  <si>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</si>
  <si>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</si>
  <si>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</si>
  <si>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</si>
  <si>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</si>
  <si>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</si>
  <si>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</si>
  <si>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</si>
  <si>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</si>
  <si>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</si>
  <si>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</si>
  <si>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</si>
  <si>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</si>
  <si>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</si>
  <si>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</si>
  <si>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</si>
  <si>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</si>
  <si>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</si>
  <si>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</si>
  <si>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</si>
  <si>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</si>
  <si>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</si>
  <si>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</si>
  <si>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</si>
  <si>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</si>
  <si>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</si>
  <si>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</si>
  <si>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</si>
  <si>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</si>
  <si>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</si>
  <si>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</si>
  <si>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</si>
  <si>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</si>
  <si>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</si>
  <si>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</si>
  <si>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</si>
  <si>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</si>
  <si>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</si>
  <si>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</si>
  <si>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</si>
  <si>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</si>
  <si>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</si>
  <si>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</si>
  <si>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</si>
  <si>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</si>
  <si>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</si>
  <si>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</si>
  <si>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</si>
  <si>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</si>
  <si>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</si>
  <si>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</si>
  <si>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</si>
  <si>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</si>
  <si>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</si>
  <si>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</si>
  <si>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</si>
  <si>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</si>
  <si>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</si>
  <si>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</si>
  <si>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</si>
  <si>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</si>
  <si>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</si>
  <si>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</si>
  <si>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</si>
  <si>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</si>
  <si>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</si>
  <si>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</si>
  <si>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</si>
  <si>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</si>
  <si>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</si>
  <si>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</si>
  <si>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</si>
  <si>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</si>
  <si>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</si>
  <si>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</si>
  <si>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</si>
  <si>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</si>
  <si>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</si>
  <si>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</si>
  <si>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</si>
  <si>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</si>
  <si>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</si>
  <si>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</si>
  <si>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</si>
  <si>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</si>
  <si>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</si>
  <si>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</si>
  <si>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</si>
  <si>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</si>
  <si>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</si>
  <si>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</si>
  <si>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</si>
  <si>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</si>
  <si>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</si>
  <si>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</si>
  <si>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</si>
  <si>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</si>
  <si>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</si>
  <si>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</si>
  <si>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</si>
  <si>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</si>
  <si>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</si>
  <si>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</si>
  <si>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</si>
  <si>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</si>
  <si>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</si>
  <si>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</si>
  <si>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</si>
  <si>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</si>
  <si>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</si>
  <si>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</si>
  <si>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</si>
  <si>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</si>
  <si>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</si>
  <si>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</si>
  <si>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</si>
  <si>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</si>
  <si>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</si>
  <si>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</si>
  <si>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</si>
  <si>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</si>
  <si>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</si>
  <si>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</si>
  <si>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</si>
  <si>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</si>
  <si>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</si>
  <si>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</si>
  <si>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</si>
  <si>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</si>
  <si>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</si>
  <si>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</si>
  <si>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</si>
  <si>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</si>
  <si>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</si>
  <si>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</si>
  <si>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</si>
  <si>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</si>
  <si>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</si>
  <si>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</si>
  <si>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</si>
  <si>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</si>
  <si>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</si>
  <si>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</si>
  <si>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</si>
  <si>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</si>
  <si>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</si>
  <si>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</si>
  <si>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</si>
  <si>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</si>
  <si>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</si>
  <si>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</si>
  <si>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</si>
  <si>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</si>
  <si>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</si>
  <si>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</si>
  <si>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</si>
  <si>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</si>
  <si>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</si>
  <si>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</si>
  <si>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</si>
  <si>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</si>
  <si>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</si>
  <si>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</si>
  <si>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</si>
  <si>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</si>
  <si>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</si>
  <si>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</si>
  <si>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</si>
  <si>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</si>
  <si>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</si>
  <si>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</si>
  <si>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</si>
  <si>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</si>
  <si>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</si>
  <si>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</si>
  <si>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</si>
  <si>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</si>
  <si>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</si>
  <si>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</si>
  <si>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</si>
  <si>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</si>
  <si>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</si>
  <si>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</si>
  <si>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</si>
  <si>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</si>
  <si>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</si>
  <si>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</si>
  <si>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</si>
  <si>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</si>
  <si>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</si>
  <si>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</si>
  <si>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</si>
  <si>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</si>
  <si>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</si>
  <si>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</si>
  <si>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</si>
  <si>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</si>
  <si>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</si>
  <si>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</si>
  <si>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</si>
  <si>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</si>
  <si>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</si>
  <si>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</si>
  <si>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</si>
  <si>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</si>
  <si>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</si>
  <si>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</si>
  <si>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</si>
  <si>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</si>
  <si>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</si>
  <si>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</si>
  <si>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</si>
  <si>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</si>
  <si>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</si>
  <si>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</si>
  <si>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</si>
  <si>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</si>
  <si>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</si>
  <si>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</si>
  <si>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</si>
  <si>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</si>
  <si>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</si>
  <si>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</si>
  <si>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</si>
  <si>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</si>
  <si>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</si>
  <si>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</si>
  <si>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</si>
  <si>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</si>
  <si>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</si>
  <si>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</si>
  <si>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</si>
  <si>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</si>
  <si>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</si>
  <si>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</si>
  <si>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</si>
  <si>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</si>
  <si>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</si>
  <si>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</si>
  <si>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</si>
  <si>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</si>
  <si>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</si>
  <si>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</si>
  <si>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</si>
  <si>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</si>
  <si>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</si>
  <si>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</si>
  <si>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</si>
  <si>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</si>
  <si>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</si>
  <si>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</si>
  <si>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</si>
  <si>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</si>
  <si>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</si>
  <si>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</si>
  <si>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</si>
  <si>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</si>
  <si>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</si>
  <si>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</si>
  <si>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</si>
  <si>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</si>
  <si>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</si>
  <si>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</si>
  <si>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</si>
  <si>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</si>
  <si>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</si>
  <si>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</si>
  <si>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</si>
  <si>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</si>
  <si>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</si>
  <si>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</si>
  <si>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</si>
  <si>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</si>
  <si>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</si>
  <si>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</si>
  <si>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</si>
  <si>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</si>
  <si>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</si>
  <si>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</si>
  <si>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</si>
  <si>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</si>
  <si>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</si>
  <si>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</si>
  <si>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</si>
  <si>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</si>
  <si>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</si>
  <si>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</si>
  <si>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</si>
  <si>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</si>
  <si>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</si>
  <si>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</si>
  <si>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</si>
  <si>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</si>
  <si>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</si>
  <si>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</si>
  <si>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</si>
  <si>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</si>
  <si>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</si>
  <si>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</si>
  <si>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</si>
  <si>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</si>
  <si>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</si>
  <si>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</si>
  <si>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</si>
  <si>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</si>
  <si>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</si>
  <si>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</si>
  <si>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</si>
  <si>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</si>
  <si>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</si>
  <si>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</si>
  <si>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</si>
  <si>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</si>
  <si>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</si>
  <si>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</si>
  <si>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</si>
  <si>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</si>
  <si>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</si>
  <si>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</si>
  <si>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</si>
  <si>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</si>
  <si>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</si>
  <si>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</si>
  <si>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</si>
  <si>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</si>
  <si>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</si>
  <si>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</si>
  <si>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</si>
  <si>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</si>
  <si>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</si>
  <si>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</si>
  <si>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</si>
  <si>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</si>
  <si>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</si>
  <si>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</si>
  <si>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</si>
  <si>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</si>
  <si>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</si>
  <si>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</si>
  <si>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</si>
  <si>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</si>
  <si>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</si>
  <si>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</si>
  <si>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</si>
  <si>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</si>
  <si>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</si>
  <si>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</si>
  <si>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</si>
  <si>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</si>
  <si>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</si>
  <si>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</si>
  <si>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</si>
  <si>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</si>
  <si>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</si>
  <si>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</si>
  <si>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</si>
  <si>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</si>
  <si>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</si>
  <si>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</si>
  <si>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</si>
  <si>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</si>
  <si>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</si>
  <si>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</si>
  <si>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</si>
  <si>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</si>
  <si>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</si>
  <si>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</si>
  <si>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</si>
  <si>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</si>
  <si>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</si>
  <si>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</si>
  <si>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</si>
  <si>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</si>
  <si>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</si>
  <si>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</si>
  <si>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</si>
  <si>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</si>
  <si>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</si>
  <si>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</si>
  <si>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</si>
  <si>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</si>
  <si>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</si>
  <si>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</si>
  <si>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</si>
  <si>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</si>
  <si>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</si>
  <si>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</si>
  <si>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</si>
  <si>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</si>
  <si>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</si>
  <si>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</si>
  <si>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</si>
  <si>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</si>
  <si>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</si>
  <si>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</si>
  <si>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</si>
  <si>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</si>
  <si>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</si>
  <si>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</si>
  <si>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</si>
  <si>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</si>
  <si>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</si>
  <si>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</si>
  <si>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</si>
  <si>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</si>
  <si>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</si>
  <si>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</si>
  <si>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</si>
  <si>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</si>
  <si>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</si>
  <si>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</si>
  <si>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</si>
  <si>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</si>
  <si>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</si>
  <si>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</si>
  <si>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</si>
  <si>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</si>
  <si>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</si>
  <si>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</si>
  <si>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</si>
  <si>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</si>
  <si>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</si>
  <si>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</si>
  <si>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</si>
  <si>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</si>
  <si>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</si>
  <si>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</si>
  <si>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</si>
  <si>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</si>
  <si>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</si>
  <si>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</si>
  <si>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</si>
  <si>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</si>
  <si>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</si>
  <si>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</si>
  <si>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</si>
  <si>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</si>
  <si>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</si>
  <si>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</si>
  <si>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</si>
  <si>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</si>
  <si>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</si>
  <si>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</si>
  <si>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</si>
  <si>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</si>
  <si>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</si>
  <si>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</si>
  <si>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</si>
  <si>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</si>
  <si>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</si>
  <si>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</si>
  <si>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</si>
  <si>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</si>
  <si>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</si>
  <si>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</si>
  <si>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</si>
  <si>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</si>
  <si>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</si>
  <si>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</si>
  <si>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</si>
  <si>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</si>
  <si>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</si>
  <si>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</si>
  <si>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</si>
  <si>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</si>
  <si>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</si>
  <si>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</si>
  <si>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</si>
  <si>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</si>
  <si>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</si>
  <si>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</si>
  <si>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</si>
  <si>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</si>
  <si>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</si>
  <si>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</si>
  <si>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</si>
  <si>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</si>
  <si>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</si>
  <si>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</si>
  <si>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</si>
  <si>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</si>
  <si>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</si>
  <si>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</si>
  <si>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</si>
  <si>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</si>
  <si>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</si>
  <si>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</si>
  <si>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</si>
  <si>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</si>
  <si>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</si>
  <si>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</si>
  <si>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</si>
  <si>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</si>
  <si>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</si>
  <si>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</si>
  <si>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</si>
  <si>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</si>
  <si>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</si>
  <si>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</si>
  <si>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</si>
  <si>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</si>
  <si>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</si>
  <si>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</si>
  <si>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</si>
  <si>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</si>
  <si>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</si>
  <si>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</si>
  <si>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</si>
  <si>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</si>
  <si>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</si>
  <si>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</si>
  <si>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</si>
  <si>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</si>
  <si>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</si>
  <si>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</si>
  <si>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</si>
  <si>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</si>
  <si>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</si>
  <si>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</si>
  <si>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</si>
  <si>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</si>
  <si>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</si>
  <si>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</si>
  <si>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</si>
  <si>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</si>
  <si>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</si>
  <si>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</si>
  <si>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</si>
  <si>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</si>
  <si>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</si>
  <si>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</si>
  <si>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</si>
  <si>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</si>
  <si>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</si>
  <si>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</si>
  <si>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</si>
  <si>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</si>
  <si>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</si>
  <si>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</si>
  <si>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</si>
  <si>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</si>
  <si>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</si>
  <si>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</si>
  <si>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</si>
  <si>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</si>
  <si>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</si>
  <si>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</si>
  <si>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</si>
  <si>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</si>
  <si>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</si>
  <si>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</si>
  <si>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</si>
  <si>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</si>
  <si>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</si>
  <si>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</si>
  <si>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</si>
  <si>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</si>
  <si>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</si>
  <si>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</si>
  <si>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</si>
  <si>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</si>
  <si>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</si>
  <si>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</si>
  <si>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</si>
  <si>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</si>
  <si>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</si>
  <si>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</si>
  <si>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</si>
  <si>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</si>
  <si>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</si>
  <si>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</si>
  <si>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</si>
  <si>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</si>
  <si>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</si>
  <si>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</si>
  <si>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</si>
  <si>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</si>
  <si>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</si>
  <si>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</si>
  <si>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</si>
  <si>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</si>
  <si>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</si>
  <si>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</si>
  <si>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</si>
  <si>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</si>
  <si>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</si>
  <si>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</si>
  <si>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</si>
  <si>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</si>
  <si>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</si>
  <si>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</si>
  <si>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</si>
  <si>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</si>
  <si>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</si>
  <si>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</si>
  <si>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</si>
  <si>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</si>
  <si>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</si>
  <si>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</si>
  <si>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</si>
  <si>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</si>
  <si>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</si>
  <si>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</si>
  <si>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</si>
  <si>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</si>
  <si>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</si>
  <si>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</si>
  <si>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</si>
  <si>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</si>
  <si>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</si>
  <si>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</si>
  <si>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</si>
  <si>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</si>
  <si>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</si>
  <si>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</si>
  <si>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</si>
  <si>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</si>
  <si>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</si>
  <si>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</si>
  <si>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</si>
  <si>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</si>
  <si>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</si>
  <si>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</si>
  <si>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</si>
  <si>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</si>
  <si>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</si>
  <si>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</si>
  <si>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</si>
  <si>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</si>
  <si>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</si>
  <si>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</si>
  <si>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</si>
  <si>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</si>
  <si>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</si>
  <si>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</si>
  <si>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</si>
  <si>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</si>
  <si>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</si>
  <si>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</si>
  <si>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</si>
  <si>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</si>
  <si>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</si>
  <si>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</si>
  <si>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</si>
  <si>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</si>
  <si>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</si>
  <si>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</si>
  <si>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</si>
  <si>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</si>
  <si>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</si>
  <si>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</si>
  <si>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</si>
  <si>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</si>
  <si>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</si>
  <si>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</si>
  <si>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</si>
  <si>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</si>
  <si>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</si>
  <si>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</si>
  <si>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</si>
  <si>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</si>
  <si>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</si>
  <si>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</si>
  <si>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</si>
  <si>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</si>
  <si>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</si>
  <si>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</si>
  <si>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</si>
  <si>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</si>
  <si>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</si>
  <si>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</si>
  <si>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</si>
  <si>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</si>
  <si>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</si>
  <si>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</si>
  <si>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</si>
  <si>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</si>
  <si>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</si>
  <si>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</si>
  <si>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</si>
  <si>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</si>
  <si>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</si>
  <si>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</si>
  <si>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</si>
  <si>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</si>
  <si>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</si>
  <si>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</si>
  <si>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</si>
  <si>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</si>
  <si>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</si>
  <si>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</si>
  <si>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</si>
  <si>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</si>
  <si>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</si>
  <si>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</si>
  <si>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</si>
  <si>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</si>
  <si>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</si>
  <si>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</si>
  <si>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</si>
  <si>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</si>
  <si>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</si>
  <si>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</si>
  <si>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</si>
  <si>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</si>
  <si>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</si>
  <si>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</si>
  <si>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</si>
  <si>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</si>
  <si>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</si>
  <si>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</si>
  <si>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</si>
  <si>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</si>
  <si>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</si>
  <si>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</si>
  <si>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</si>
  <si>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</si>
  <si>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</si>
  <si>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</si>
  <si>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</si>
  <si>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</si>
  <si>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</si>
  <si>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</si>
  <si>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</si>
  <si>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</si>
  <si>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</si>
  <si>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</si>
  <si>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</si>
  <si>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</si>
  <si>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</si>
  <si>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</si>
  <si>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</si>
  <si>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</si>
  <si>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</si>
  <si>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</si>
  <si>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</si>
  <si>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</si>
  <si>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</si>
  <si>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</si>
  <si>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</si>
  <si>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</si>
  <si>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</si>
  <si>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</si>
  <si>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</si>
  <si>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</si>
  <si>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</si>
  <si>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</si>
  <si>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</si>
  <si>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</si>
  <si>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</si>
  <si>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</si>
  <si>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</si>
  <si>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</si>
  <si>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</si>
  <si>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</si>
  <si>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</si>
  <si>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</si>
  <si>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</si>
  <si>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</si>
  <si>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</si>
  <si>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</si>
  <si>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</si>
  <si>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</si>
  <si>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</si>
  <si>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</si>
  <si>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</si>
  <si>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</si>
  <si>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</si>
  <si>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</si>
  <si>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</si>
  <si>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</si>
  <si>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</si>
  <si>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</si>
  <si>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</si>
  <si>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</si>
  <si>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</si>
  <si>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</si>
  <si>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</si>
  <si>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</si>
  <si>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</si>
  <si>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</si>
  <si>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</si>
  <si>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</si>
  <si>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</si>
  <si>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</si>
  <si>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</si>
  <si>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</si>
  <si>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</si>
  <si>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</si>
  <si>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</si>
  <si>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</si>
  <si>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</si>
  <si>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</si>
  <si>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</si>
  <si>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</si>
  <si>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</si>
  <si>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</si>
  <si>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</si>
  <si>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</si>
  <si>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</si>
  <si>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</si>
  <si>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</si>
  <si>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</si>
  <si>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</si>
  <si>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</si>
  <si>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</si>
  <si>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</si>
  <si>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</si>
  <si>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</si>
  <si>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</si>
  <si>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</si>
  <si>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</si>
  <si>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</si>
  <si>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</si>
  <si>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</si>
  <si>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</si>
  <si>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</si>
  <si>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</si>
  <si>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</si>
  <si>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</si>
  <si>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</si>
  <si>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</si>
  <si>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</si>
  <si>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</si>
  <si>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</si>
  <si>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</si>
  <si>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</si>
  <si>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</si>
  <si>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</si>
  <si>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</si>
  <si>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</si>
  <si>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</si>
  <si>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</si>
  <si>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</si>
  <si>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</si>
  <si>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</si>
  <si>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</si>
  <si>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</si>
  <si>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</si>
  <si>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</si>
  <si>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</si>
  <si>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</si>
  <si>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</si>
  <si>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</si>
  <si>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</si>
  <si>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</si>
  <si>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</si>
  <si>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</si>
  <si>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</si>
  <si>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</si>
  <si>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</si>
  <si>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</si>
  <si>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</si>
  <si>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</si>
  <si>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</si>
  <si>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</si>
  <si>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</si>
  <si>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</si>
  <si>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</si>
  <si>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</si>
  <si>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</si>
  <si>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</si>
  <si>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</si>
  <si>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</si>
  <si>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</si>
  <si>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</si>
  <si>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</si>
  <si>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</si>
  <si>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</si>
  <si>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</si>
  <si>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</si>
  <si>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</si>
  <si>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</si>
  <si>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</si>
  <si>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</si>
  <si>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</si>
  <si>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</si>
  <si>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</si>
  <si>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</si>
  <si>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</si>
  <si>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</si>
  <si>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</si>
  <si>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</si>
  <si>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</si>
  <si>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</si>
  <si>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</si>
  <si>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</si>
  <si>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</si>
  <si>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</si>
  <si>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</si>
  <si>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</si>
  <si>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</si>
  <si>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</si>
  <si>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</si>
  <si>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</si>
  <si>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</si>
  <si>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</si>
  <si>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</si>
  <si>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</si>
  <si>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</si>
  <si>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</si>
  <si>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</si>
  <si>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</si>
  <si>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</si>
  <si>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</si>
  <si>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</si>
  <si>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</si>
  <si>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</si>
  <si>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</si>
  <si>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</si>
  <si>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</si>
  <si>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</si>
  <si>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</si>
  <si>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</si>
  <si>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</si>
  <si>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</si>
  <si>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</si>
  <si>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</si>
  <si>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</si>
  <si>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</si>
  <si>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</si>
  <si>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</si>
  <si>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</si>
  <si>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</si>
  <si>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</si>
  <si>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</si>
  <si>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</si>
  <si>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</si>
  <si>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</si>
  <si>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</si>
  <si>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</si>
  <si>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</si>
  <si>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</si>
  <si>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</si>
  <si>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</si>
  <si>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</si>
  <si>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</si>
  <si>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</si>
  <si>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</si>
  <si>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</si>
  <si>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</si>
  <si>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</si>
  <si>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</si>
  <si>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</si>
  <si>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</si>
  <si>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</si>
  <si>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</si>
  <si>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</si>
  <si>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</si>
  <si>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</si>
  <si>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</si>
  <si>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</si>
  <si>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</si>
  <si>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</si>
  <si>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</si>
  <si>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</si>
  <si>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</si>
  <si>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</si>
  <si>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</si>
  <si>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</si>
  <si>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</si>
  <si>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</si>
  <si>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</si>
  <si>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</si>
  <si>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</si>
  <si>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</si>
  <si>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</si>
  <si>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</si>
  <si>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</si>
  <si>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</si>
  <si>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</si>
  <si>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</si>
  <si>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</si>
  <si>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</si>
  <si>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</si>
  <si>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</si>
  <si>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</si>
  <si>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</si>
  <si>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</si>
  <si>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</si>
  <si>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</si>
  <si>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</si>
  <si>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</si>
  <si>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</si>
  <si>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</si>
  <si>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</si>
  <si>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</si>
  <si>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</si>
  <si>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</si>
  <si>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</si>
  <si>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</si>
  <si>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</si>
  <si>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</si>
  <si>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</si>
  <si>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</si>
  <si>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</si>
  <si>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</si>
  <si>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</si>
  <si>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</si>
  <si>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</si>
  <si>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</si>
  <si>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</si>
  <si>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</si>
  <si>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</si>
  <si>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</si>
  <si>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</si>
  <si>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</si>
  <si>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</si>
  <si>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</si>
  <si>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</si>
  <si>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</si>
  <si>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</si>
  <si>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</si>
  <si>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</si>
  <si>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</si>
  <si>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</si>
  <si>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</si>
  <si>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</si>
  <si>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</si>
  <si>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</si>
  <si>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</si>
  <si>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</si>
  <si>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</si>
  <si>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</si>
  <si>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</si>
  <si>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</si>
  <si>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</si>
  <si>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</si>
  <si>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</si>
  <si>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</si>
  <si>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</si>
  <si>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</si>
  <si>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</si>
  <si>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</si>
  <si>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</si>
  <si>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</si>
  <si>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</si>
  <si>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</si>
  <si>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</si>
  <si>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</si>
  <si>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</si>
  <si>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</si>
  <si>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</si>
  <si>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</si>
  <si>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</si>
  <si>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</si>
  <si>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</si>
  <si>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</si>
  <si>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</si>
  <si>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</si>
  <si>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</si>
  <si>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</si>
  <si>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</si>
  <si>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</si>
  <si>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</si>
  <si>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</si>
  <si>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</si>
  <si>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</si>
  <si>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</si>
  <si>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</si>
  <si>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</si>
  <si>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</si>
  <si>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</si>
  <si>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</si>
  <si>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</si>
  <si>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</si>
  <si>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</si>
  <si>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</si>
  <si>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</si>
  <si>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</si>
  <si>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</si>
  <si>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</si>
  <si>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</si>
  <si>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</si>
  <si>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</si>
  <si>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</si>
  <si>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</si>
  <si>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</si>
  <si>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</si>
  <si>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</si>
  <si>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</si>
  <si>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</si>
  <si>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</si>
  <si>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</si>
  <si>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</si>
  <si>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</si>
  <si>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</si>
  <si>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</si>
  <si>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</si>
  <si>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</si>
  <si>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</si>
  <si>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</si>
  <si>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</si>
  <si>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</si>
  <si>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</si>
  <si>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</si>
  <si>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</si>
  <si>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</si>
  <si>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</si>
  <si>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</si>
  <si>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</si>
  <si>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</si>
  <si>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</si>
  <si>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</si>
  <si>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</si>
  <si>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</si>
  <si>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</si>
  <si>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</si>
  <si>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</si>
  <si>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</si>
  <si>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</si>
  <si>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</si>
  <si>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</si>
  <si>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</si>
  <si>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</si>
  <si>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</si>
  <si>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</si>
  <si>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</si>
  <si>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</si>
  <si>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</si>
  <si>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</si>
  <si>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</si>
  <si>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</si>
  <si>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</si>
  <si>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</si>
  <si>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</si>
  <si>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</si>
  <si>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</si>
  <si>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</si>
  <si>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</si>
  <si>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</si>
  <si>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</si>
  <si>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</si>
  <si>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</si>
  <si>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</si>
  <si>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</si>
  <si>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</si>
  <si>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</si>
  <si>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</si>
  <si>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</si>
  <si>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</si>
  <si>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</si>
  <si>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</si>
  <si>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</si>
  <si>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</si>
  <si>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</si>
  <si>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</si>
  <si>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</si>
  <si>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</si>
  <si>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</si>
  <si>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</si>
  <si>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</si>
  <si>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</si>
  <si>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</si>
  <si>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</si>
  <si>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</si>
  <si>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</si>
  <si>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</si>
  <si>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</si>
  <si>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</si>
  <si>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</si>
  <si>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</si>
  <si>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</si>
  <si>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</si>
  <si>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</si>
  <si>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</si>
  <si>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</si>
  <si>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</si>
  <si>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</si>
  <si>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</si>
  <si>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</si>
  <si>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</si>
  <si>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</si>
  <si>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</si>
  <si>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</si>
  <si>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</si>
  <si>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</si>
  <si>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</si>
  <si>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</si>
  <si>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</si>
  <si>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</si>
  <si>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</si>
  <si>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</si>
  <si>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</si>
  <si>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</si>
  <si>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</si>
  <si>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</si>
  <si>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</si>
  <si>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</si>
  <si>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</si>
  <si>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</si>
  <si>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</si>
  <si>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</si>
  <si>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</si>
  <si>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</si>
  <si>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</si>
  <si>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</si>
  <si>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</si>
  <si>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</si>
  <si>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</si>
  <si>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</si>
  <si>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</si>
  <si>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</si>
  <si>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</si>
  <si>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</si>
  <si>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</si>
  <si>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</si>
  <si>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</si>
  <si>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</si>
  <si>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</si>
  <si>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</si>
  <si>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</si>
  <si>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</si>
  <si>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</si>
  <si>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</si>
  <si>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</si>
  <si>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</si>
  <si>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</si>
  <si>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</si>
  <si>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</si>
  <si>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</si>
  <si>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</si>
  <si>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</si>
  <si>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</si>
  <si>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</si>
  <si>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</si>
  <si>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</si>
  <si>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</si>
  <si>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</si>
  <si>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</si>
  <si>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</si>
  <si>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</si>
  <si>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</si>
  <si>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</si>
  <si>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</si>
  <si>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</si>
  <si>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</si>
  <si>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</si>
  <si>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</si>
  <si>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</si>
  <si>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</si>
  <si>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</si>
  <si>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</si>
  <si>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</si>
  <si>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</si>
  <si>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</si>
  <si>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</si>
  <si>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</si>
  <si>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</si>
  <si>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</si>
  <si>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</si>
  <si>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</si>
  <si>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</si>
  <si>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</si>
  <si>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</si>
  <si>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</si>
  <si>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</si>
  <si>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</si>
  <si>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</si>
  <si>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</si>
  <si>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</si>
  <si>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</si>
  <si>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</si>
  <si>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</si>
  <si>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</si>
  <si>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</si>
  <si>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</si>
  <si>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</si>
  <si>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</si>
  <si>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</si>
  <si>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</si>
  <si>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</si>
  <si>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</si>
  <si>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</si>
  <si>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</si>
  <si>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</si>
  <si>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</si>
  <si>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</si>
  <si>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</si>
  <si>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</si>
  <si>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</si>
  <si>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</si>
  <si>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</si>
  <si>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</si>
  <si>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</si>
  <si>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</si>
  <si>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</si>
  <si>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</si>
  <si>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</si>
  <si>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</si>
  <si>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</si>
  <si>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</si>
  <si>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</si>
  <si>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</si>
  <si>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</si>
  <si>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</si>
  <si>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</si>
  <si>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</si>
  <si>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</si>
  <si>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</si>
  <si>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</si>
  <si>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</si>
  <si>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</si>
  <si>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</si>
  <si>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</si>
  <si>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</si>
  <si>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</si>
  <si>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</si>
  <si>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</si>
  <si>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</si>
  <si>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</si>
  <si>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</si>
  <si>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</si>
  <si>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</si>
  <si>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</si>
  <si>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</si>
  <si>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</si>
  <si>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</si>
  <si>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</si>
  <si>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</si>
  <si>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</si>
  <si>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</si>
  <si>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</si>
  <si>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</si>
  <si>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</si>
  <si>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</si>
  <si>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</si>
  <si>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</si>
  <si>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</si>
  <si>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</si>
  <si>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</si>
  <si>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</si>
  <si>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</si>
  <si>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</si>
  <si>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</si>
  <si>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</si>
  <si>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</si>
  <si>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</si>
  <si>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</si>
  <si>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</si>
  <si>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</si>
  <si>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</si>
  <si>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</si>
  <si>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</si>
  <si>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</si>
  <si>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</si>
  <si>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</si>
  <si>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</si>
  <si>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</si>
  <si>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</si>
  <si>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</si>
  <si>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</si>
  <si>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</si>
  <si>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</si>
  <si>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</si>
  <si>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</si>
  <si>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</si>
  <si>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</si>
  <si>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</si>
  <si>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</si>
  <si>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</si>
  <si>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</si>
  <si>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</si>
  <si>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</si>
  <si>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</si>
  <si>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</si>
  <si>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</si>
  <si>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</si>
  <si>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</si>
  <si>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</si>
  <si>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</si>
  <si>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</si>
  <si>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</si>
  <si>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</si>
  <si>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</si>
  <si>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</si>
  <si>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</si>
  <si>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</si>
  <si>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</si>
  <si>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</si>
  <si>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</si>
  <si>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</si>
  <si>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</si>
  <si>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</si>
  <si>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</si>
  <si>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</si>
  <si>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</si>
  <si>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</si>
  <si>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</si>
  <si>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</si>
  <si>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</si>
  <si>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</si>
  <si>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</si>
  <si>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</si>
  <si>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</si>
  <si>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</si>
  <si>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</si>
  <si>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</si>
  <si>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</si>
  <si>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</si>
  <si>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</si>
  <si>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</si>
  <si>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</si>
  <si>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</si>
  <si>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</si>
  <si>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</si>
  <si>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</si>
  <si>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</si>
  <si>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</si>
  <si>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</si>
  <si>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</si>
  <si>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</si>
  <si>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</si>
  <si>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</si>
  <si>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</si>
  <si>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</si>
  <si>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</si>
  <si>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</si>
  <si>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</si>
  <si>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</si>
  <si>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</si>
  <si>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</si>
  <si>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</si>
  <si>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</si>
  <si>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</si>
  <si>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</si>
  <si>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</si>
  <si>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</si>
  <si>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</si>
  <si>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</si>
  <si>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</si>
  <si>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</si>
  <si>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</si>
  <si>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</si>
  <si>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</si>
  <si>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</si>
  <si>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</si>
  <si>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</si>
  <si>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</si>
  <si>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</si>
  <si>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</si>
  <si>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</si>
  <si>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</si>
  <si>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</si>
  <si>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</si>
  <si>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</si>
  <si>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</si>
  <si>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</si>
  <si>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</si>
  <si>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</si>
  <si>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</si>
  <si>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</si>
  <si>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</si>
  <si>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</si>
  <si>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</si>
  <si>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</si>
  <si>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</si>
  <si>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</si>
  <si>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</si>
  <si>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</si>
  <si>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</si>
  <si>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</si>
  <si>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</si>
  <si>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</si>
  <si>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</si>
  <si>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</si>
  <si>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</si>
  <si>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</si>
  <si>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</si>
  <si>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</si>
  <si>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</si>
  <si>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</si>
  <si>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</si>
  <si>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</si>
  <si>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</si>
  <si>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</si>
  <si>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</si>
  <si>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</si>
  <si>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</si>
  <si>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</si>
  <si>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</si>
  <si>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</si>
  <si>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</si>
  <si>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</si>
  <si>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</si>
  <si>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</si>
  <si>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</si>
  <si>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</si>
  <si>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</si>
  <si>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</si>
  <si>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</si>
  <si>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</si>
  <si>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</si>
  <si>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</si>
  <si>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</si>
  <si>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</si>
  <si>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</si>
  <si>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</si>
  <si>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</si>
  <si>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</si>
  <si>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</si>
  <si>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</si>
  <si>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</si>
  <si>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</si>
  <si>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</si>
  <si>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</si>
  <si>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</si>
  <si>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</si>
  <si>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</si>
  <si>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</si>
  <si>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</si>
  <si>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</si>
  <si>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</si>
  <si>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</si>
  <si>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</si>
  <si>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</si>
  <si>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</si>
  <si>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</si>
  <si>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</si>
  <si>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</si>
  <si>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</si>
  <si>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</si>
  <si>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</si>
  <si>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</si>
  <si>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</si>
  <si>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</si>
  <si>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</si>
  <si>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</si>
  <si>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</si>
  <si>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</si>
  <si>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</si>
  <si>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</si>
  <si>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</si>
  <si>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</si>
  <si>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</si>
  <si>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</si>
  <si>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</si>
  <si>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</si>
  <si>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</si>
  <si>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</si>
  <si>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</si>
  <si>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</si>
  <si>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</si>
  <si>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</si>
  <si>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</si>
  <si>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</si>
  <si>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</si>
  <si>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</si>
  <si>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</si>
  <si>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</si>
  <si>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</si>
  <si>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</si>
  <si>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</si>
  <si>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</si>
  <si>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</si>
  <si>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</si>
  <si>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</si>
  <si>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</si>
  <si>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</si>
  <si>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</si>
  <si>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</si>
  <si>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</si>
  <si>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</si>
  <si>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</si>
  <si>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</si>
  <si>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</si>
  <si>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</si>
  <si>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</si>
  <si>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</si>
  <si>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</si>
  <si>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</si>
  <si>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</si>
  <si>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</si>
  <si>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</si>
  <si>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</si>
  <si>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</si>
  <si>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</si>
  <si>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</si>
  <si>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</si>
  <si>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</si>
  <si>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</si>
  <si>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</si>
  <si>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</si>
  <si>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</si>
  <si>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</si>
  <si>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</si>
  <si>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</si>
  <si>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</si>
  <si>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</si>
  <si>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</si>
  <si>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</si>
  <si>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</si>
  <si>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</si>
  <si>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</si>
  <si>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</si>
  <si>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</si>
  <si>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</si>
  <si>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</si>
  <si>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</si>
  <si>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</si>
  <si>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</si>
  <si>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</si>
  <si>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</si>
  <si>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</si>
  <si>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</si>
  <si>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</si>
  <si>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</si>
  <si>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</si>
  <si>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</si>
  <si>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</si>
  <si>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</si>
  <si>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</si>
  <si>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</si>
  <si>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</si>
  <si>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</si>
  <si>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</si>
  <si>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</si>
  <si>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</si>
  <si>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</si>
  <si>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</si>
  <si>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</si>
  <si>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</si>
  <si>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</si>
  <si>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</si>
  <si>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</si>
  <si>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</si>
  <si>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</si>
  <si>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</si>
  <si>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</si>
  <si>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</si>
  <si>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</si>
  <si>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</si>
  <si>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</si>
  <si>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</si>
  <si>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</si>
  <si>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</si>
  <si>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</si>
  <si>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</si>
  <si>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</si>
  <si>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</si>
  <si>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</si>
  <si>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</si>
  <si>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</si>
  <si>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</si>
  <si>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</si>
  <si>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</si>
  <si>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</si>
  <si>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</si>
  <si>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</si>
  <si>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</si>
  <si>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</si>
  <si>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</si>
  <si>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</si>
  <si>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</si>
  <si>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</si>
  <si>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</si>
  <si>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</si>
  <si>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</si>
  <si>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</si>
  <si>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</si>
  <si>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</si>
  <si>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</si>
  <si>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</si>
  <si>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</si>
  <si>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</si>
  <si>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</si>
  <si>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</si>
  <si>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</si>
  <si>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</si>
  <si>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</si>
  <si>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</si>
  <si>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</si>
  <si>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</si>
  <si>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</si>
  <si>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</si>
  <si>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</si>
  <si>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</si>
  <si>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</si>
  <si>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</si>
  <si>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</si>
  <si>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</si>
  <si>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</si>
  <si>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</si>
  <si>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</si>
  <si>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</si>
  <si>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</si>
  <si>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</si>
  <si>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</si>
  <si>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</si>
  <si>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</si>
  <si>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</si>
  <si>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</si>
  <si>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</si>
  <si>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</si>
  <si>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</si>
  <si>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</si>
  <si>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</si>
  <si>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</si>
  <si>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</si>
  <si>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</si>
  <si>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</si>
  <si>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</si>
  <si>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</si>
  <si>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</si>
  <si>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</si>
  <si>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</si>
  <si>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</si>
  <si>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</si>
  <si>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</si>
  <si>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</si>
  <si>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</si>
  <si>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</si>
  <si>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</si>
  <si>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</si>
  <si>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</si>
  <si>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</si>
  <si>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</si>
  <si>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</si>
  <si>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</si>
  <si>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</si>
  <si>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</si>
  <si>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</si>
  <si>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</si>
  <si>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</si>
  <si>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</si>
  <si>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</si>
  <si>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</si>
  <si>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</si>
  <si>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</si>
  <si>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</si>
  <si>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</si>
  <si>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</si>
  <si>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</si>
  <si>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</si>
  <si>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</si>
  <si>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</si>
  <si>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</si>
  <si>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</si>
  <si>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</si>
  <si>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</si>
  <si>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</si>
  <si>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</si>
  <si>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</si>
  <si>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</si>
  <si>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</si>
  <si>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</si>
  <si>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</si>
  <si>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</si>
  <si>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</si>
  <si>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</si>
  <si>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</si>
  <si>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</si>
  <si>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</si>
  <si>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</si>
  <si>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</si>
  <si>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</si>
  <si>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</si>
  <si>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</si>
  <si>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</si>
  <si>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</si>
  <si>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</si>
  <si>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</si>
  <si>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</si>
  <si>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</si>
  <si>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</si>
  <si>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</si>
  <si>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</si>
  <si>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</si>
  <si>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</si>
  <si>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</si>
  <si>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</si>
  <si>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</si>
  <si>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</si>
  <si>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</si>
  <si>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</si>
  <si>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</si>
  <si>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</si>
  <si>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</si>
  <si>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</si>
  <si>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</si>
  <si>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</si>
  <si>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</si>
  <si>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</si>
  <si>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</si>
  <si>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</si>
  <si>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</si>
  <si>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</si>
  <si>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</si>
  <si>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</si>
  <si>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</si>
  <si>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</si>
  <si>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</si>
  <si>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</si>
  <si>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</si>
  <si>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</si>
  <si>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</si>
  <si>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</si>
  <si>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</si>
  <si>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</si>
  <si>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</si>
  <si>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</si>
  <si>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</si>
  <si>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</si>
  <si>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</si>
  <si>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</si>
  <si>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</si>
  <si>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</si>
  <si>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</si>
  <si>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</si>
  <si>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</si>
  <si>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</si>
  <si>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</si>
  <si>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</si>
  <si>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</si>
  <si>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</si>
  <si>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</si>
  <si>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</si>
  <si>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</si>
  <si>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</si>
  <si>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</si>
  <si>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</si>
  <si>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</si>
  <si>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</si>
  <si>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</si>
  <si>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</si>
  <si>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</si>
  <si>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</si>
  <si>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</si>
  <si>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</si>
  <si>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</si>
  <si>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</si>
  <si>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</si>
  <si>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</si>
  <si>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</si>
  <si>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</si>
  <si>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</si>
  <si>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</si>
  <si>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</si>
  <si>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</si>
  <si>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</si>
  <si>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</si>
  <si>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</si>
  <si>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</si>
  <si>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</si>
  <si>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</si>
  <si>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</si>
  <si>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</si>
  <si>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</si>
  <si>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</si>
  <si>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</si>
  <si>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</si>
  <si>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</si>
  <si>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</si>
  <si>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</si>
  <si>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</si>
  <si>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</si>
  <si>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</si>
  <si>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</si>
  <si>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</si>
  <si>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</si>
  <si>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</si>
  <si>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</si>
  <si>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</si>
  <si>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</si>
  <si>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</si>
  <si>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</si>
  <si>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</si>
  <si>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</si>
  <si>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</si>
  <si>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</si>
  <si>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</si>
  <si>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</si>
  <si>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</si>
  <si>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</si>
  <si>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</si>
  <si>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</si>
  <si>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</si>
  <si>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</si>
  <si>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</si>
  <si>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</si>
  <si>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</si>
  <si>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</si>
  <si>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</si>
  <si>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</si>
  <si>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</si>
  <si>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</si>
  <si>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</si>
  <si>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</si>
  <si>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</si>
  <si>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</si>
  <si>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</si>
  <si>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</si>
  <si>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</si>
  <si>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</si>
  <si>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</si>
  <si>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</si>
  <si>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</si>
  <si>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</si>
  <si>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</si>
  <si>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</si>
  <si>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</si>
  <si>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</si>
  <si>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</si>
  <si>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</si>
  <si>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</si>
  <si>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</si>
  <si>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</si>
  <si>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</si>
  <si>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</si>
  <si>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</si>
  <si>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</si>
  <si>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</si>
  <si>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</si>
  <si>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</si>
  <si>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</si>
  <si>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</si>
  <si>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</si>
  <si>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</si>
  <si>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</si>
  <si>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</si>
  <si>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</si>
  <si>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</si>
  <si>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</si>
  <si>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</si>
  <si>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</si>
  <si>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</si>
  <si>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</si>
  <si>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</si>
  <si>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</si>
  <si>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</si>
  <si>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</si>
  <si>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</si>
  <si>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</si>
  <si>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</si>
  <si>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</si>
  <si>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</si>
  <si>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</si>
  <si>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</si>
  <si>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</si>
  <si>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</si>
  <si>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</si>
  <si>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</si>
  <si>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</si>
  <si>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</si>
  <si>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</si>
  <si>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</si>
  <si>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</si>
  <si>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</si>
  <si>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</si>
  <si>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</si>
  <si>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</si>
  <si>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</si>
  <si>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</si>
  <si>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</si>
  <si>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</si>
  <si>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</si>
  <si>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</si>
  <si>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</si>
  <si>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</si>
  <si>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</si>
  <si>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</si>
  <si>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</si>
  <si>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</si>
  <si>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</si>
  <si>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</si>
  <si>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</si>
  <si>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</si>
  <si>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</si>
  <si>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</si>
  <si>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</si>
  <si>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</si>
  <si>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</si>
  <si>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</si>
  <si>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</si>
  <si>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</si>
  <si>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</si>
  <si>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</si>
  <si>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</si>
  <si>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</si>
  <si>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</si>
  <si>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</si>
  <si>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</si>
  <si>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</si>
  <si>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</si>
  <si>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</si>
  <si>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</si>
  <si>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</si>
  <si>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</si>
  <si>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</si>
  <si>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</si>
  <si>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</si>
  <si>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</si>
  <si>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</si>
  <si>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</si>
  <si>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</si>
  <si>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</si>
  <si>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</si>
  <si>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</si>
  <si>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</si>
  <si>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</si>
  <si>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</si>
  <si>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</si>
  <si>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</si>
  <si>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</si>
  <si>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</si>
  <si>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</si>
  <si>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</si>
  <si>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</si>
  <si>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</si>
  <si>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</si>
  <si>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</si>
  <si>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</si>
  <si>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</si>
  <si>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</si>
  <si>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</si>
  <si>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</si>
  <si>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</si>
  <si>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</si>
  <si>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</si>
  <si>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</si>
  <si>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</si>
  <si>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</si>
  <si>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</si>
  <si>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</si>
  <si>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</si>
  <si>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</si>
  <si>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</si>
  <si>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</si>
  <si>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</si>
  <si>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</si>
  <si>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</si>
  <si>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</si>
  <si>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</si>
  <si>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</si>
  <si>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</si>
  <si>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</si>
  <si>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</si>
  <si>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</si>
  <si>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</si>
  <si>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</si>
  <si>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</si>
  <si>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</si>
  <si>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</si>
  <si>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</si>
  <si>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</si>
  <si>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</si>
  <si>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</si>
  <si>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</si>
  <si>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</si>
  <si>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</si>
  <si>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</si>
  <si>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</si>
  <si>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</si>
  <si>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</si>
  <si>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</si>
  <si>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</si>
  <si>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</si>
  <si>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</si>
  <si>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</si>
  <si>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</si>
  <si>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</si>
  <si>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</si>
  <si>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</si>
  <si>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</si>
  <si>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</si>
  <si>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</si>
  <si>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</si>
  <si>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</si>
  <si>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</si>
  <si>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</si>
  <si>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</si>
  <si>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</si>
  <si>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</si>
  <si>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</si>
  <si>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</si>
  <si>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</si>
  <si>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</si>
  <si>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</si>
  <si>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</si>
  <si>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</si>
  <si>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</si>
  <si>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</si>
  <si>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</si>
  <si>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</si>
  <si>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</si>
  <si>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</si>
  <si>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</si>
  <si>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</si>
  <si>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</si>
  <si>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</si>
  <si>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</si>
  <si>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</si>
  <si>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</si>
  <si>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</si>
  <si>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</si>
  <si>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</si>
  <si>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</si>
  <si>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</si>
  <si>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</si>
  <si>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</si>
  <si>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</si>
  <si>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</si>
  <si>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</si>
  <si>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</si>
  <si>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</si>
  <si>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</si>
  <si>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</si>
  <si>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</si>
  <si>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</si>
  <si>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</si>
  <si>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</si>
  <si>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</si>
  <si>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</si>
  <si>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</si>
  <si>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</si>
  <si>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</si>
  <si>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</si>
  <si>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</si>
  <si>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</si>
  <si>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</si>
  <si>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</si>
  <si>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</si>
  <si>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</si>
  <si>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</si>
  <si>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</si>
  <si>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</si>
  <si>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</si>
  <si>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</si>
  <si>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</si>
  <si>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</si>
  <si>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</si>
  <si>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</si>
  <si>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</si>
  <si>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</si>
  <si>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</si>
  <si>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</si>
  <si>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</si>
  <si>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</si>
  <si>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</si>
  <si>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</si>
  <si>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</si>
  <si>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</si>
  <si>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</si>
  <si>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</si>
  <si>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</si>
  <si>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</si>
  <si>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</si>
  <si>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</si>
  <si>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</si>
  <si>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</si>
  <si>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</si>
  <si>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</si>
  <si>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</si>
  <si>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</si>
  <si>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</si>
  <si>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</si>
  <si>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</si>
  <si>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</si>
  <si>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</si>
  <si>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</si>
  <si>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</si>
  <si>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</si>
  <si>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</si>
  <si>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</si>
  <si>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</si>
  <si>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</si>
  <si>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</si>
  <si>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</si>
  <si>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</si>
  <si>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</si>
  <si>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</si>
  <si>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</si>
  <si>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</si>
  <si>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</si>
  <si>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</si>
  <si>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</si>
  <si>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</si>
  <si>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</si>
  <si>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</si>
  <si>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</si>
  <si>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</si>
  <si>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</si>
  <si>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</si>
  <si>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</si>
  <si>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</si>
  <si>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</si>
  <si>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</si>
  <si>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</si>
  <si>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</si>
  <si>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</si>
  <si>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</si>
  <si>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</si>
  <si>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</si>
  <si>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</si>
  <si>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</si>
  <si>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</si>
  <si>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</si>
  <si>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</si>
  <si>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</si>
  <si>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</si>
  <si>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</si>
  <si>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</si>
  <si>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</si>
  <si>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</si>
  <si>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</si>
  <si>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</si>
  <si>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</si>
  <si>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</si>
  <si>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</si>
  <si>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</si>
  <si>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</si>
  <si>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</si>
  <si>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</si>
  <si>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</si>
  <si>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</si>
  <si>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</si>
  <si>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</si>
  <si>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</si>
  <si>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</si>
  <si>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</si>
  <si>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</si>
  <si>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</si>
  <si>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</si>
  <si>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</si>
  <si>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</si>
  <si>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</si>
  <si>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</si>
  <si>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</si>
  <si>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</si>
  <si>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</si>
  <si>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</si>
  <si>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</si>
  <si>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</si>
  <si>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</si>
  <si>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</si>
  <si>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</si>
  <si>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</si>
  <si>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</si>
  <si>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</si>
  <si>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</si>
  <si>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</si>
  <si>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</si>
  <si>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</si>
  <si>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</si>
  <si>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</si>
  <si>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</si>
  <si>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</si>
  <si>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</si>
  <si>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</si>
  <si>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</si>
  <si>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</si>
  <si>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</si>
  <si>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</si>
  <si>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</si>
  <si>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</si>
  <si>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</si>
  <si>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</si>
  <si>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</si>
  <si>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</si>
  <si>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</si>
  <si>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</si>
  <si>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</si>
  <si>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</si>
  <si>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</si>
  <si>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</si>
  <si>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</si>
  <si>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</si>
  <si>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</si>
  <si>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</si>
  <si>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</si>
  <si>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</si>
  <si>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</si>
  <si>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</si>
  <si>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</si>
  <si>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</si>
  <si>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</si>
  <si>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</si>
  <si>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</si>
  <si>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</si>
  <si>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</si>
  <si>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</si>
  <si>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</si>
  <si>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</si>
  <si>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</si>
  <si>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</si>
  <si>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</si>
  <si>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</si>
  <si>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</si>
  <si>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</si>
  <si>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</si>
  <si>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</si>
  <si>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</si>
  <si>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</si>
  <si>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</si>
  <si>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</si>
  <si>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</si>
  <si>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</si>
  <si>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</si>
  <si>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</si>
  <si>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</si>
  <si>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</si>
  <si>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</si>
  <si>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</si>
  <si>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</si>
  <si>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</si>
  <si>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</si>
  <si>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</si>
  <si>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</si>
  <si>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</si>
  <si>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</si>
  <si>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</si>
  <si>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</si>
  <si>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</si>
  <si>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</si>
  <si>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</si>
  <si>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</si>
  <si>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</si>
  <si>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</si>
  <si>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</si>
  <si>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</si>
  <si>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</si>
  <si>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</si>
  <si>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</si>
  <si>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</si>
  <si>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</si>
  <si>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</si>
  <si>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</si>
  <si>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</si>
  <si>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</si>
  <si>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</si>
  <si>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</si>
  <si>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</si>
  <si>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</si>
  <si>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</si>
  <si>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</si>
  <si>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</si>
  <si>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</si>
  <si>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</si>
  <si>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</si>
  <si>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</si>
  <si>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</si>
  <si>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</si>
  <si>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</si>
  <si>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</si>
  <si>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</si>
  <si>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</si>
  <si>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</si>
  <si>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</si>
  <si>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</si>
  <si>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</si>
  <si>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</si>
  <si>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</si>
  <si>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</si>
  <si>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</si>
  <si>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</si>
  <si>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</si>
  <si>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</si>
  <si>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</si>
  <si>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</si>
  <si>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</si>
  <si>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</si>
  <si>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</si>
  <si>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</si>
  <si>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</si>
  <si>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</si>
  <si>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</si>
  <si>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</si>
  <si>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</si>
  <si>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</si>
  <si>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</si>
  <si>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</si>
  <si>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</si>
  <si>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</si>
  <si>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</si>
  <si>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</si>
  <si>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</si>
  <si>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</si>
  <si>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</si>
  <si>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</si>
  <si>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</si>
  <si>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</si>
  <si>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</si>
  <si>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</si>
  <si>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</si>
  <si>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</si>
  <si>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</si>
  <si>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</si>
  <si>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</si>
  <si>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</si>
  <si>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</si>
  <si>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</si>
  <si>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</si>
  <si>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</si>
  <si>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</si>
  <si>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</si>
  <si>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</si>
  <si>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</si>
  <si>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</si>
  <si>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</si>
  <si>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</si>
  <si>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</si>
  <si>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</si>
  <si>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</si>
  <si>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</si>
  <si>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</si>
  <si>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</si>
  <si>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</si>
  <si>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</si>
  <si>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</si>
  <si>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</si>
  <si>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</si>
  <si>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</si>
  <si>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</si>
  <si>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</si>
  <si>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</si>
  <si>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</si>
  <si>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</si>
  <si>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</si>
  <si>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</si>
  <si>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</si>
  <si>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</si>
  <si>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</si>
  <si>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</si>
  <si>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</si>
  <si>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</si>
  <si>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</si>
  <si>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</si>
  <si>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</si>
  <si>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</si>
  <si>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</si>
  <si>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</si>
  <si>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</si>
  <si>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</si>
  <si>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</si>
  <si>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</si>
  <si>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</si>
  <si>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</si>
  <si>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</si>
  <si>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</si>
  <si>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</si>
  <si>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</si>
  <si>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</si>
  <si>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</si>
  <si>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</si>
  <si>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</si>
  <si>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</si>
  <si>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</si>
  <si>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</si>
  <si>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</si>
  <si>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</si>
  <si>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</si>
  <si>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</si>
  <si>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</si>
  <si>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</si>
  <si>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</si>
  <si>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</si>
  <si>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</si>
  <si>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</si>
  <si>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</si>
  <si>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</si>
  <si>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</si>
  <si>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</si>
  <si>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</si>
  <si>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</si>
  <si>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</si>
  <si>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</si>
  <si>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</si>
  <si>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</si>
  <si>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</si>
  <si>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</si>
  <si>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</si>
  <si>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</si>
  <si>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</si>
  <si>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</si>
  <si>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</si>
  <si>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</si>
  <si>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</si>
  <si>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</si>
  <si>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</si>
  <si>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</si>
  <si>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</si>
  <si>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</si>
  <si>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</si>
  <si>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</si>
  <si>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</si>
  <si>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</si>
  <si>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</si>
  <si>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</si>
  <si>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</si>
  <si>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</si>
  <si>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</si>
  <si>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</si>
  <si>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</si>
  <si>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</si>
  <si>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</si>
  <si>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</si>
  <si>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</si>
  <si>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</si>
  <si>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</si>
  <si>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</si>
  <si>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</si>
  <si>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</si>
  <si>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</si>
  <si>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</si>
  <si>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</si>
  <si>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</si>
  <si>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</si>
  <si>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</si>
  <si>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</si>
  <si>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</si>
  <si>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</si>
  <si>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</si>
  <si>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</si>
  <si>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</si>
  <si>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</si>
  <si>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</si>
  <si>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</si>
  <si>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</si>
  <si>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</si>
  <si>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</si>
  <si>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</si>
  <si>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</si>
  <si>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</si>
  <si>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</si>
  <si>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</si>
  <si>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</si>
  <si>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</si>
  <si>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</si>
  <si>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</si>
  <si>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</si>
  <si>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</si>
  <si>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</si>
  <si>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</si>
  <si>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</si>
  <si>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</si>
  <si>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</si>
  <si>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</si>
  <si>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</si>
  <si>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</si>
  <si>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</si>
  <si>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</si>
  <si>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</si>
  <si>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</si>
  <si>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</si>
  <si>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</si>
  <si>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</si>
  <si>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</si>
  <si>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</si>
  <si>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</si>
  <si>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</si>
  <si>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</si>
  <si>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</si>
  <si>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</si>
  <si>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</si>
  <si>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</si>
  <si>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</si>
  <si>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</si>
  <si>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</si>
  <si>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</si>
  <si>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</si>
  <si>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</si>
  <si>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</si>
  <si>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</si>
  <si>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</si>
  <si>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</si>
  <si>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</si>
  <si>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</si>
  <si>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</si>
  <si>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</si>
  <si>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</si>
  <si>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</si>
  <si>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</si>
  <si>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</si>
  <si>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</si>
  <si>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</si>
  <si>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</si>
  <si>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</si>
  <si>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</si>
  <si>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</si>
  <si>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</si>
  <si>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</si>
  <si>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</si>
  <si>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</si>
  <si>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</si>
  <si>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</si>
  <si>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</si>
  <si>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</si>
  <si>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</si>
  <si>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</si>
  <si>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</si>
  <si>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</si>
  <si>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</si>
  <si>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</si>
  <si>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</si>
  <si>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</si>
  <si>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</si>
  <si>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</si>
  <si>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</si>
  <si>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</si>
  <si>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</si>
  <si>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</si>
  <si>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</si>
  <si>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</si>
  <si>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</si>
  <si>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</si>
  <si>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</si>
  <si>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</si>
  <si>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</si>
  <si>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</si>
  <si>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</si>
  <si>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</si>
  <si>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</si>
  <si>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</si>
  <si>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</si>
  <si>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</si>
  <si>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</si>
  <si>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</si>
  <si>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</si>
  <si>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</si>
  <si>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</si>
  <si>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</si>
  <si>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</si>
  <si>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</si>
  <si>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</si>
  <si>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</si>
  <si>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</si>
  <si>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</si>
  <si>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</si>
  <si>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</si>
  <si>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</si>
  <si>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</si>
  <si>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</si>
  <si>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</si>
  <si>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</si>
  <si>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</si>
  <si>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</si>
  <si>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</si>
  <si>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</si>
  <si>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</si>
  <si>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</si>
  <si>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</si>
  <si>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</si>
  <si>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</si>
  <si>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</si>
  <si>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</si>
  <si>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</si>
  <si>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</si>
  <si>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</si>
  <si>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</si>
  <si>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</si>
  <si>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</si>
  <si>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</si>
  <si>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</si>
  <si>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</si>
  <si>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</si>
  <si>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</si>
  <si>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</si>
  <si>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</si>
  <si>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</si>
  <si>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</si>
  <si>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</si>
  <si>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</si>
  <si>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</si>
  <si>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</si>
  <si>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</si>
  <si>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</si>
  <si>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</si>
  <si>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</si>
  <si>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</si>
  <si>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</si>
  <si>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</si>
  <si>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</si>
  <si>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</si>
  <si>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</si>
  <si>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</si>
  <si>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</si>
  <si>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</si>
  <si>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</si>
  <si>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</si>
  <si>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</si>
  <si>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</si>
  <si>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</si>
  <si>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</si>
  <si>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</si>
  <si>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</si>
  <si>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</si>
  <si>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</si>
  <si>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</si>
  <si>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</si>
  <si>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</si>
  <si>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</si>
  <si>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</si>
  <si>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</si>
  <si>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</si>
  <si>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</si>
  <si>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</si>
  <si>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</si>
  <si>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</si>
  <si>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</si>
  <si>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</si>
  <si>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</si>
  <si>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</si>
  <si>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</si>
  <si>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</si>
  <si>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</si>
  <si>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</si>
  <si>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</si>
  <si>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</si>
  <si>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</si>
  <si>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</si>
  <si>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</si>
  <si>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</si>
  <si>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</si>
  <si>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</si>
  <si>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</si>
  <si>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</si>
  <si>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</si>
  <si>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</si>
  <si>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</si>
  <si>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</si>
  <si>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</si>
  <si>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</si>
  <si>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</si>
  <si>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</si>
  <si>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</si>
  <si>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</si>
  <si>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</si>
  <si>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</si>
  <si>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</si>
  <si>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</si>
  <si>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</si>
  <si>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</si>
  <si>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</si>
  <si>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</si>
  <si>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</si>
  <si>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</si>
  <si>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</si>
  <si>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</si>
  <si>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</si>
  <si>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</si>
  <si>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</si>
  <si>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</si>
  <si>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</si>
  <si>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</si>
  <si>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</si>
  <si>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</si>
  <si>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</si>
  <si>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</si>
  <si>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</si>
  <si>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</si>
  <si>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</si>
  <si>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</si>
  <si>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</si>
  <si>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</si>
  <si>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</si>
  <si>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</si>
  <si>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</si>
  <si>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</si>
  <si>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</si>
  <si>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</si>
  <si>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</si>
  <si>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</si>
  <si>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</si>
  <si>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</si>
  <si>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</si>
  <si>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</si>
  <si>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</si>
  <si>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</si>
  <si>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</si>
  <si>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</si>
  <si>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</si>
  <si>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</si>
  <si>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</si>
  <si>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</si>
  <si>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</si>
  <si>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</si>
  <si>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</si>
  <si>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</si>
  <si>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</si>
  <si>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</si>
  <si>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</si>
  <si>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</si>
  <si>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</si>
  <si>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</si>
  <si>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</si>
  <si>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</si>
  <si>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</si>
  <si>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</si>
  <si>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</si>
  <si>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</si>
  <si>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</si>
  <si>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</si>
  <si>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</si>
  <si>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</si>
  <si>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</si>
  <si>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</si>
  <si>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</si>
  <si>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</si>
  <si>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</si>
  <si>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</si>
  <si>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</si>
  <si>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</si>
  <si>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</si>
  <si>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</si>
  <si>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</si>
  <si>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</si>
  <si>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</si>
  <si>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</si>
  <si>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</si>
  <si>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</si>
  <si>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</si>
  <si>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</si>
  <si>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</si>
  <si>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</si>
  <si>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</si>
  <si>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</si>
  <si>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</si>
  <si>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</si>
  <si>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</si>
  <si>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</si>
  <si>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</si>
  <si>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</si>
  <si>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</si>
  <si>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</si>
  <si>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</si>
  <si>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</si>
  <si>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</si>
  <si>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</si>
  <si>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</si>
  <si>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</si>
  <si>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</si>
  <si>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</si>
  <si>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</si>
  <si>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</si>
  <si>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</si>
  <si>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</si>
  <si>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</si>
  <si>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</si>
  <si>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</si>
  <si>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</si>
  <si>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</si>
  <si>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</si>
  <si>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</si>
  <si>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</si>
  <si>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</si>
  <si>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</si>
  <si>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</si>
  <si>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</si>
  <si>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</si>
  <si>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</si>
  <si>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</si>
  <si>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</si>
  <si>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</si>
  <si>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</si>
  <si>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</si>
  <si>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</si>
  <si>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</si>
  <si>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</si>
  <si>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</si>
  <si>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</si>
  <si>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</si>
  <si>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</si>
  <si>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</si>
  <si>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</si>
  <si>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</si>
  <si>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</si>
  <si>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</si>
  <si>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</si>
  <si>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</si>
  <si>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</si>
  <si>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</si>
  <si>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</si>
  <si>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</si>
  <si>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</si>
  <si>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</si>
  <si>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</si>
  <si>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</si>
  <si>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</si>
  <si>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</si>
  <si>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</si>
  <si>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</si>
  <si>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</si>
  <si>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</si>
  <si>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</si>
  <si>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</si>
  <si>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</si>
  <si>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</si>
  <si>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</si>
  <si>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</si>
  <si>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</si>
  <si>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</si>
  <si>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</si>
  <si>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</si>
  <si>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</si>
  <si>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</si>
  <si>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</si>
  <si>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</si>
  <si>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</si>
  <si>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</si>
  <si>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</si>
  <si>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</si>
  <si>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</si>
  <si>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</si>
  <si>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</si>
  <si>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</si>
  <si>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</si>
  <si>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</si>
  <si>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</si>
  <si>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</si>
  <si>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</si>
  <si>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</si>
  <si>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</si>
  <si>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</si>
  <si>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</si>
  <si>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</si>
  <si>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</si>
  <si>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</si>
  <si>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</si>
  <si>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</si>
  <si>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</si>
  <si>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</si>
  <si>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</si>
  <si>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</si>
  <si>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</si>
  <si>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</si>
  <si>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</si>
  <si>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</si>
  <si>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</si>
  <si>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</si>
  <si>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</si>
  <si>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</si>
  <si>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</si>
  <si>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</si>
  <si>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</si>
  <si>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</si>
  <si>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</si>
  <si>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</si>
  <si>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</si>
  <si>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</si>
  <si>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</si>
  <si>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</si>
  <si>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</si>
  <si>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</si>
  <si>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</si>
  <si>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</si>
  <si>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</si>
  <si>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</si>
  <si>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</si>
  <si>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</si>
  <si>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</si>
  <si>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</si>
  <si>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</si>
  <si>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</si>
  <si>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</si>
  <si>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</si>
  <si>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</si>
  <si>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</si>
  <si>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</si>
  <si>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</si>
  <si>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</si>
  <si>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</si>
  <si>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</si>
  <si>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</si>
  <si>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</si>
  <si>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</si>
  <si>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</si>
  <si>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</si>
  <si>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</si>
  <si>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</si>
  <si>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</si>
  <si>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</si>
  <si>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</si>
  <si>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</si>
  <si>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</si>
  <si>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</si>
  <si>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</si>
  <si>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</si>
  <si>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</si>
  <si>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</si>
  <si>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</si>
  <si>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</si>
  <si>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</si>
  <si>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</si>
  <si>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</si>
  <si>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</si>
  <si>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</si>
  <si>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</si>
  <si>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</si>
  <si>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</si>
  <si>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</si>
  <si>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</si>
  <si>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</si>
  <si>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</si>
  <si>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</si>
  <si>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</si>
  <si>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</si>
  <si>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</si>
  <si>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</si>
  <si>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</si>
  <si>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</si>
  <si>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</si>
  <si>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</si>
  <si>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</si>
  <si>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</si>
  <si>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</si>
  <si>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</si>
  <si>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</si>
  <si>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</si>
  <si>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</si>
  <si>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</si>
  <si>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</si>
  <si>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</si>
  <si>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</si>
  <si>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</si>
  <si>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</si>
  <si>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</si>
  <si>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</si>
  <si>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</si>
  <si>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</si>
  <si>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</si>
  <si>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</si>
  <si>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</si>
  <si>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</si>
  <si>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</si>
  <si>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</si>
  <si>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</si>
  <si>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</si>
  <si>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</si>
  <si>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</si>
  <si>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</si>
  <si>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</si>
  <si>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</si>
  <si>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</si>
  <si>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</si>
  <si>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</si>
  <si>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</si>
  <si>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</si>
  <si>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</si>
  <si>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</si>
  <si>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</si>
  <si>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</si>
  <si>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</si>
  <si>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</si>
  <si>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</si>
  <si>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</si>
  <si>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</si>
  <si>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</si>
  <si>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</si>
  <si>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</si>
  <si>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</si>
  <si>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</si>
  <si>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</si>
  <si>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</si>
  <si>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</si>
  <si>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</si>
  <si>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</si>
  <si>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</si>
  <si>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</si>
  <si>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</si>
  <si>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</si>
  <si>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</si>
  <si>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</si>
  <si>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</si>
  <si>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</si>
  <si>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</si>
  <si>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</si>
  <si>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</si>
  <si>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</si>
  <si>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</si>
  <si>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</si>
  <si>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</si>
  <si>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</si>
  <si>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</si>
  <si>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</si>
  <si>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</si>
  <si>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</si>
  <si>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</si>
  <si>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</si>
  <si>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</si>
  <si>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</si>
  <si>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</si>
  <si>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</si>
  <si>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</si>
  <si>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</si>
  <si>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</si>
  <si>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</si>
  <si>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</si>
  <si>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</si>
  <si>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</si>
  <si>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</si>
  <si>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</si>
  <si>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</si>
  <si>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</si>
  <si>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</si>
  <si>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</si>
  <si>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</si>
  <si>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</si>
  <si>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</si>
  <si>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</si>
  <si>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</si>
  <si>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</si>
  <si>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</si>
  <si>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</si>
  <si>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</si>
  <si>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</si>
  <si>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</si>
  <si>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</si>
  <si>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</si>
  <si>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</si>
  <si>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</si>
  <si>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</si>
  <si>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</si>
  <si>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</si>
  <si>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</si>
  <si>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</si>
  <si>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</si>
  <si>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</si>
  <si>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</si>
  <si>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</si>
  <si>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</si>
  <si>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</si>
  <si>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</si>
  <si>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</si>
  <si>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</si>
  <si>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</si>
  <si>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</si>
  <si>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</si>
  <si>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</si>
  <si>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</si>
  <si>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</si>
  <si>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</si>
  <si>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</si>
  <si>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</si>
  <si>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</si>
  <si>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</si>
  <si>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</si>
  <si>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</si>
  <si>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</si>
  <si>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</si>
  <si>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</si>
  <si>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</si>
  <si>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</si>
  <si>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</si>
  <si>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</si>
  <si>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</si>
  <si>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</si>
  <si>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</si>
  <si>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</si>
  <si>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</si>
  <si>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</si>
  <si>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</si>
  <si>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</si>
  <si>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</si>
  <si>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</si>
  <si>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</si>
  <si>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</si>
  <si>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</si>
  <si>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</si>
  <si>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</si>
  <si>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</si>
  <si>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</si>
  <si>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</si>
  <si>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</si>
  <si>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</si>
  <si>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</si>
  <si>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</si>
  <si>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</si>
  <si>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</si>
  <si>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</si>
  <si>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</si>
  <si>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</si>
  <si>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</si>
  <si>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</si>
  <si>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</si>
  <si>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</si>
  <si>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</si>
  <si>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</si>
  <si>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</si>
  <si>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</si>
  <si>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</si>
  <si>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</si>
  <si>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</si>
  <si>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</si>
  <si>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</si>
  <si>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</si>
  <si>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</si>
  <si>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</si>
  <si>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</si>
  <si>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</si>
  <si>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</si>
  <si>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</si>
  <si>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</si>
  <si>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</si>
  <si>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</si>
  <si>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</si>
  <si>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</si>
  <si>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</si>
  <si>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</si>
  <si>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</si>
  <si>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</si>
  <si>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</si>
  <si>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</si>
  <si>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</si>
  <si>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</si>
  <si>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</si>
  <si>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</si>
  <si>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</si>
  <si>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</si>
  <si>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</si>
  <si>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</si>
  <si>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</si>
  <si>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</si>
  <si>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</si>
  <si>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</si>
  <si>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</si>
  <si>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</si>
  <si>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</si>
  <si>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</si>
  <si>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</si>
  <si>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</si>
  <si>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</si>
  <si>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</si>
  <si>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</si>
  <si>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</si>
  <si>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</si>
  <si>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</si>
  <si>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</si>
  <si>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</si>
  <si>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</si>
  <si>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</si>
  <si>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</si>
  <si>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</si>
  <si>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</si>
  <si>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</si>
  <si>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</si>
  <si>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</si>
  <si>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</si>
  <si>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</si>
  <si>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</si>
  <si>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</si>
  <si>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</si>
  <si>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</si>
  <si>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</si>
  <si>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</si>
  <si>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</si>
  <si>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</si>
  <si>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</si>
  <si>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</si>
  <si>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</si>
  <si>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</si>
  <si>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</si>
  <si>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</si>
  <si>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</si>
  <si>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</si>
  <si>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</si>
  <si>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</si>
  <si>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</si>
  <si>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</si>
  <si>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</si>
  <si>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</si>
  <si>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</si>
  <si>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</si>
  <si>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</si>
  <si>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</si>
  <si>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</si>
  <si>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</si>
  <si>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</si>
  <si>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</si>
  <si>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</si>
  <si>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</si>
  <si>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</si>
  <si>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</si>
  <si>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</si>
  <si>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</si>
  <si>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</si>
  <si>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</si>
  <si>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</si>
  <si>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</si>
  <si>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</si>
  <si>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</si>
  <si>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</si>
  <si>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</si>
  <si>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</si>
  <si>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</si>
  <si>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</si>
  <si>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</si>
  <si>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</si>
  <si>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</si>
  <si>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</si>
  <si>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</si>
  <si>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</si>
  <si>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</si>
  <si>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</si>
  <si>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</si>
  <si>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</si>
  <si>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</si>
  <si>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</si>
  <si>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</si>
  <si>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</si>
  <si>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</si>
  <si>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</si>
  <si>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</si>
  <si>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</si>
  <si>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</si>
  <si>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</si>
  <si>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</si>
  <si>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</si>
  <si>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</si>
  <si>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</si>
  <si>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</si>
  <si>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</si>
  <si>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</si>
  <si>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</si>
  <si>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</si>
  <si>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</si>
  <si>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</si>
  <si>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</si>
  <si>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</si>
  <si>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</si>
  <si>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</si>
  <si>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</si>
  <si>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</si>
  <si>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</si>
  <si>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</si>
  <si>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</si>
  <si>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</si>
  <si>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</si>
  <si>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</si>
  <si>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</si>
  <si>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</si>
  <si>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</si>
  <si>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</si>
  <si>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</si>
  <si>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</si>
  <si>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</si>
  <si>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</si>
  <si>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</si>
  <si>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</si>
  <si>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</si>
  <si>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</si>
  <si>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</si>
  <si>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</si>
  <si>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</si>
  <si>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</si>
  <si>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</si>
  <si>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</si>
  <si>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</si>
  <si>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</si>
  <si>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</si>
  <si>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</si>
  <si>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</si>
  <si>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</si>
  <si>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</si>
  <si>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</si>
  <si>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</si>
  <si>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</si>
  <si>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</si>
  <si>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</si>
  <si>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</si>
  <si>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</si>
  <si>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</si>
  <si>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</si>
  <si>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</si>
  <si>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</si>
  <si>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</si>
  <si>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</si>
  <si>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</si>
  <si>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</si>
  <si>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</si>
  <si>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</si>
  <si>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</si>
  <si>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</si>
  <si>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</si>
  <si>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</si>
  <si>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</si>
  <si>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</si>
  <si>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</si>
  <si>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</si>
  <si>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</si>
  <si>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</si>
  <si>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</si>
  <si>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</si>
  <si>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</si>
  <si>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</si>
  <si>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</si>
  <si>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</si>
  <si>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</si>
  <si>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</si>
  <si>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</si>
  <si>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</si>
  <si>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</si>
  <si>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</si>
  <si>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</si>
  <si>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</si>
  <si>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</si>
  <si>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</si>
  <si>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</si>
  <si>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</si>
  <si>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</si>
  <si>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</si>
  <si>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</si>
  <si>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</si>
  <si>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</si>
  <si>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</si>
  <si>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</si>
  <si>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</si>
  <si>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</si>
  <si>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</si>
  <si>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</si>
  <si>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</si>
  <si>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</si>
  <si>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</si>
  <si>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</si>
  <si>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</si>
  <si>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</si>
  <si>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</si>
  <si>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</si>
  <si>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</si>
  <si>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</si>
  <si>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</si>
  <si>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</si>
  <si>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</si>
  <si>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</si>
  <si>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</si>
  <si>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</si>
  <si>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</si>
  <si>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</si>
  <si>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</si>
  <si>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</si>
  <si>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</si>
  <si>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</si>
  <si>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</si>
  <si>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</si>
  <si>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</si>
  <si>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</si>
  <si>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</si>
  <si>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</si>
  <si>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</si>
  <si>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</si>
  <si>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</si>
  <si>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</si>
  <si>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</si>
  <si>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</si>
  <si>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</si>
  <si>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</si>
  <si>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</si>
  <si>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</si>
  <si>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</si>
  <si>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</si>
  <si>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</si>
  <si>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</si>
  <si>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</si>
  <si>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</si>
  <si>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</si>
  <si>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</si>
  <si>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</si>
  <si>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</si>
  <si>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</si>
  <si>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</si>
  <si>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</si>
  <si>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</si>
  <si>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</si>
  <si>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</si>
  <si>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</si>
  <si>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</si>
  <si>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</si>
  <si>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</si>
  <si>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</si>
  <si>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</si>
  <si>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</si>
  <si>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</si>
  <si>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</si>
  <si>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</si>
  <si>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</si>
  <si>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</si>
  <si>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</si>
  <si>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</si>
  <si>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</si>
  <si>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</si>
  <si>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</si>
  <si>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</si>
  <si>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</si>
  <si>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</si>
  <si>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</si>
  <si>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</si>
  <si>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</si>
  <si>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</si>
  <si>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</si>
  <si>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</si>
  <si>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</si>
  <si>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</si>
  <si>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</si>
  <si>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</si>
  <si>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</si>
  <si>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</si>
  <si>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</si>
  <si>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</si>
  <si>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</si>
  <si>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</si>
  <si>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</si>
  <si>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</si>
  <si>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</si>
  <si>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</si>
  <si>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</si>
  <si>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</si>
  <si>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</si>
  <si>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</si>
  <si>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</si>
  <si>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</si>
  <si>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</si>
  <si>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</si>
  <si>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</si>
  <si>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</si>
  <si>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</si>
  <si>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</si>
  <si>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</si>
  <si>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</si>
  <si>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</si>
  <si>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</si>
  <si>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</si>
  <si>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</si>
  <si>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</si>
  <si>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</si>
  <si>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</si>
  <si>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</si>
  <si>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</si>
  <si>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</si>
  <si>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</si>
  <si>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</si>
  <si>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</si>
  <si>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</si>
  <si>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</si>
  <si>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</si>
  <si>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</si>
  <si>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</si>
  <si>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</si>
  <si>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</si>
  <si>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</si>
  <si>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</si>
  <si>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</si>
  <si>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</si>
  <si>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</si>
  <si>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</si>
  <si>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</si>
  <si>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</si>
  <si>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</si>
  <si>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</si>
  <si>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</si>
  <si>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</si>
  <si>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</si>
  <si>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</si>
  <si>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</si>
  <si>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</si>
  <si>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</si>
  <si>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</si>
  <si>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</si>
  <si>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</si>
  <si>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</si>
  <si>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</si>
  <si>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</si>
  <si>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</si>
  <si>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</si>
  <si>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</si>
  <si>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</si>
  <si>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</si>
  <si>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</si>
  <si>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</si>
  <si>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</si>
  <si>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</si>
  <si>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</si>
  <si>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</si>
  <si>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</si>
  <si>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</si>
  <si>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</si>
  <si>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</si>
  <si>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</si>
  <si>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</si>
  <si>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</si>
  <si>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</si>
  <si>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</si>
  <si>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</si>
  <si>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</si>
  <si>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</si>
  <si>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</si>
  <si>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</si>
  <si>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</si>
  <si>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</si>
  <si>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</si>
  <si>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</si>
  <si>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</si>
  <si>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</si>
  <si>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</si>
  <si>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</si>
  <si>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</si>
  <si>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</si>
  <si>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</si>
  <si>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</si>
  <si>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</si>
  <si>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</si>
  <si>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</si>
  <si>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</si>
  <si>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</si>
  <si>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</si>
  <si>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</si>
  <si>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</si>
  <si>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</si>
  <si>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</si>
  <si>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</si>
  <si>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</si>
  <si>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</si>
  <si>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</si>
  <si>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</si>
  <si>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</si>
  <si>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</si>
  <si>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</si>
  <si>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</si>
  <si>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</si>
  <si>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</si>
  <si>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</si>
  <si>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</si>
  <si>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</si>
  <si>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</si>
  <si>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</si>
  <si>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</si>
  <si>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</si>
  <si>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</si>
  <si>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</si>
  <si>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</si>
  <si>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</si>
  <si>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</si>
  <si>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</si>
  <si>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</si>
  <si>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</si>
  <si>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</si>
  <si>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</si>
  <si>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</si>
  <si>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</si>
  <si>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</si>
  <si>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</si>
  <si>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</si>
  <si>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</si>
  <si>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</si>
  <si>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</si>
  <si>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</si>
  <si>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</si>
  <si>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</si>
  <si>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</si>
  <si>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</si>
  <si>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</si>
  <si>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</si>
  <si>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</si>
  <si>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</si>
  <si>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</si>
  <si>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</si>
  <si>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</si>
  <si>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</si>
  <si>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</si>
  <si>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</si>
  <si>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</si>
  <si>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</si>
  <si>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</si>
  <si>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</si>
  <si>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</si>
  <si>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</si>
  <si>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</si>
  <si>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</si>
  <si>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</si>
  <si>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</si>
  <si>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</si>
  <si>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</si>
  <si>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</si>
  <si>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</si>
  <si>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</si>
  <si>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</si>
  <si>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</si>
  <si>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</si>
  <si>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</si>
  <si>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</si>
  <si>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</si>
  <si>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</si>
  <si>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</si>
  <si>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</si>
  <si>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</si>
  <si>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</si>
  <si>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</si>
  <si>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</si>
  <si>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</si>
  <si>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</si>
  <si>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</si>
  <si>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</si>
  <si>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</si>
  <si>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</si>
  <si>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</si>
  <si>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</si>
  <si>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</si>
  <si>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</si>
  <si>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</si>
  <si>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</si>
  <si>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</si>
  <si>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</si>
  <si>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</si>
  <si>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</si>
  <si>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</si>
  <si>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</si>
  <si>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</si>
  <si>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</si>
  <si>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</si>
  <si>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</si>
  <si>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</si>
  <si>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</si>
  <si>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</si>
  <si>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</si>
  <si>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</si>
  <si>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</si>
  <si>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</si>
  <si>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</si>
  <si>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</si>
  <si>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</si>
  <si>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</si>
  <si>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</si>
  <si>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</si>
  <si>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</si>
  <si>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</si>
  <si>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</si>
  <si>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</si>
  <si>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</si>
  <si>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</si>
  <si>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</si>
  <si>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</si>
  <si>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</si>
  <si>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</si>
  <si>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</si>
  <si>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</si>
  <si>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</si>
  <si>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</si>
  <si>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</si>
  <si>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</si>
  <si>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</si>
  <si>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</si>
  <si>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</si>
  <si>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</si>
  <si>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</si>
  <si>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</si>
  <si>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</si>
  <si>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</si>
  <si>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</si>
  <si>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</si>
  <si>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</si>
  <si>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</si>
  <si>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</si>
  <si>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</si>
  <si>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</si>
  <si>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</si>
  <si>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</si>
  <si>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</si>
  <si>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</si>
  <si>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</si>
  <si>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</si>
  <si>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</si>
  <si>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</si>
  <si>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</si>
  <si>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</si>
  <si>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</si>
  <si>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</si>
  <si>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</si>
  <si>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</si>
  <si>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</si>
  <si>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</si>
  <si>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</si>
  <si>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</si>
  <si>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</si>
  <si>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</si>
  <si>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</si>
  <si>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</si>
  <si>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</si>
  <si>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</si>
  <si>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</si>
  <si>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</si>
  <si>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</si>
  <si>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</si>
  <si>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</si>
  <si>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</si>
  <si>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</si>
  <si>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</si>
  <si>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</si>
  <si>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</si>
  <si>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</si>
  <si>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</si>
  <si>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</si>
  <si>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</si>
  <si>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</si>
  <si>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</si>
  <si>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</si>
  <si>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</si>
  <si>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</si>
  <si>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</si>
  <si>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</si>
  <si>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</si>
  <si>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</si>
  <si>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</si>
  <si>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</si>
  <si>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</si>
  <si>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</si>
  <si>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</si>
  <si>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</si>
  <si>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</si>
  <si>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</si>
  <si>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</si>
  <si>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</si>
  <si>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</si>
  <si>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</si>
  <si>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</si>
  <si>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</si>
  <si>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</si>
  <si>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</si>
  <si>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</si>
  <si>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</si>
  <si>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</si>
  <si>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</si>
  <si>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</si>
  <si>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</si>
  <si>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</si>
  <si>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</si>
  <si>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</si>
  <si>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</si>
  <si>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</si>
  <si>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</si>
  <si>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</si>
  <si>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</si>
  <si>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</si>
  <si>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</si>
  <si>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</si>
  <si>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</si>
  <si>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</si>
  <si>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</si>
  <si>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</si>
  <si>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</si>
  <si>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</si>
  <si>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</si>
  <si>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</si>
  <si>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</si>
  <si>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</si>
  <si>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</si>
  <si>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</si>
  <si>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</si>
  <si>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</si>
  <si>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</si>
  <si>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</si>
  <si>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</si>
  <si>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</si>
  <si>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</si>
  <si>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</si>
  <si>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</si>
  <si>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</si>
  <si>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</si>
  <si>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</si>
  <si>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</si>
  <si>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</si>
  <si>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</si>
  <si>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</si>
  <si>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</si>
  <si>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</si>
  <si>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</si>
  <si>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</si>
  <si>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</si>
  <si>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</si>
  <si>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</si>
  <si>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</si>
  <si>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</si>
  <si>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</si>
  <si>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</si>
  <si>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</si>
  <si>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</si>
  <si>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</si>
  <si>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</si>
  <si>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</si>
  <si>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</si>
  <si>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</si>
  <si>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</si>
  <si>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</si>
  <si>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</si>
  <si>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</si>
  <si>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</si>
  <si>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</si>
  <si>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</si>
  <si>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</si>
  <si>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</si>
  <si>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</si>
  <si>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</si>
  <si>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</si>
  <si>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</si>
  <si>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</si>
  <si>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</si>
  <si>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</si>
  <si>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</si>
  <si>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</si>
  <si>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</si>
  <si>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</si>
  <si>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</si>
  <si>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</si>
  <si>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</si>
  <si>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</si>
  <si>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</si>
  <si>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</si>
  <si>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</si>
  <si>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</si>
  <si>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</si>
  <si>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</si>
  <si>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</si>
  <si>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</si>
  <si>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</si>
  <si>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</si>
  <si>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</si>
  <si>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</si>
  <si>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</si>
  <si>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</si>
  <si>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</si>
  <si>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</si>
  <si>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</si>
  <si>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</si>
  <si>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</si>
  <si>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</si>
  <si>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</si>
  <si>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</si>
  <si>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</si>
  <si>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</si>
  <si>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</si>
  <si>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</si>
  <si>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</si>
  <si>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</si>
  <si>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</si>
  <si>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</si>
  <si>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</si>
  <si>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</si>
  <si>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</si>
  <si>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</si>
  <si>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</si>
  <si>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</si>
  <si>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</si>
  <si>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</si>
  <si>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</si>
  <si>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</si>
  <si>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</si>
  <si>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</si>
  <si>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</si>
  <si>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</si>
  <si>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</si>
  <si>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</si>
  <si>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</si>
  <si>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</si>
  <si>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</si>
  <si>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</si>
  <si>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</si>
  <si>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</si>
  <si>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</si>
  <si>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</si>
  <si>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</si>
  <si>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</si>
  <si>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</si>
  <si>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</si>
  <si>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</si>
  <si>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</si>
  <si>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</si>
  <si>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</si>
  <si>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</si>
  <si>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</si>
  <si>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</si>
  <si>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</si>
  <si>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</si>
  <si>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</si>
  <si>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</si>
  <si>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</si>
  <si>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</si>
  <si>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</si>
  <si>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</si>
  <si>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</si>
  <si>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</si>
  <si>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</si>
  <si>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</si>
  <si>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</si>
  <si>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</si>
  <si>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</si>
  <si>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</si>
  <si>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</si>
  <si>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</si>
  <si>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</si>
  <si>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</si>
  <si>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</si>
  <si>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</si>
  <si>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</si>
  <si>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</si>
  <si>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</si>
  <si>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</si>
  <si>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</si>
  <si>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</si>
  <si>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</si>
  <si>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</si>
  <si>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</si>
  <si>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</si>
  <si>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</si>
  <si>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</si>
  <si>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</si>
  <si>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</si>
  <si>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</si>
  <si>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</si>
  <si>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</si>
  <si>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</si>
  <si>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</si>
  <si>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</si>
  <si>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</si>
  <si>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</si>
  <si>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</si>
  <si>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</si>
  <si>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</si>
  <si>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</si>
  <si>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</si>
  <si>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</si>
  <si>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</si>
  <si>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</si>
  <si>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</si>
  <si>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</si>
  <si>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</si>
  <si>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</si>
  <si>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</si>
  <si>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</si>
  <si>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</si>
  <si>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</si>
  <si>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</si>
  <si>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</si>
  <si>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</si>
  <si>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</si>
  <si>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</si>
  <si>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</si>
  <si>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</si>
  <si>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</si>
  <si>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</si>
  <si>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</si>
  <si>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</si>
  <si>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</si>
  <si>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</si>
  <si>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</si>
  <si>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</si>
  <si>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</si>
  <si>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</si>
  <si>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</si>
  <si>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</si>
  <si>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</si>
  <si>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</si>
  <si>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</si>
  <si>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</si>
  <si>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</si>
  <si>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</si>
  <si>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</si>
  <si>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</si>
  <si>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</si>
  <si>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</si>
  <si>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</si>
  <si>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</si>
  <si>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</si>
  <si>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</si>
  <si>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</si>
  <si>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</si>
  <si>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</si>
  <si>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</si>
  <si>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</si>
  <si>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</si>
  <si>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</si>
  <si>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</si>
  <si>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</si>
  <si>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</si>
  <si>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</si>
  <si>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</si>
  <si>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</si>
  <si>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</si>
  <si>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</si>
  <si>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</si>
  <si>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</si>
  <si>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</si>
  <si>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</si>
  <si>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</si>
  <si>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</si>
  <si>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</si>
  <si>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</si>
  <si>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</si>
  <si>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</si>
  <si>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</si>
  <si>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</si>
  <si>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</si>
  <si>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</si>
  <si>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</si>
  <si>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</si>
  <si>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</si>
  <si>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</si>
  <si>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</si>
  <si>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</si>
  <si>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</si>
  <si>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</si>
  <si>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</si>
  <si>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</si>
  <si>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</si>
  <si>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</si>
  <si>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</si>
  <si>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</si>
  <si>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</si>
  <si>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</si>
  <si>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</si>
  <si>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</si>
  <si>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</si>
  <si>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</si>
  <si>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</si>
  <si>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</si>
  <si>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</si>
  <si>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</si>
  <si>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</si>
  <si>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</si>
  <si>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</si>
  <si>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</si>
  <si>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</si>
  <si>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</si>
  <si>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</si>
  <si>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</si>
  <si>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</si>
  <si>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</si>
  <si>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</si>
  <si>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</si>
  <si>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</si>
  <si>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</si>
  <si>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</si>
  <si>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</si>
  <si>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</si>
  <si>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</si>
  <si>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</si>
  <si>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</si>
  <si>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</si>
  <si>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</si>
  <si>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</si>
  <si>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</si>
  <si>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</si>
  <si>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</si>
  <si>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</si>
  <si>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</si>
  <si>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</si>
  <si>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</si>
  <si>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</si>
  <si>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</si>
  <si>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</si>
  <si>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</si>
  <si>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</si>
  <si>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</si>
  <si>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</si>
  <si>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</si>
  <si>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</si>
  <si>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</si>
  <si>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</si>
  <si>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</si>
  <si>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</si>
  <si>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</si>
  <si>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</si>
  <si>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</si>
  <si>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</si>
  <si>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</si>
  <si>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</si>
  <si>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</si>
  <si>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</si>
  <si>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</si>
  <si>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</si>
  <si>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</si>
  <si>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</si>
  <si>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</si>
  <si>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</si>
  <si>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</si>
  <si>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</si>
  <si>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</si>
  <si>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</si>
  <si>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</si>
  <si>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</si>
  <si>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</si>
  <si>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</si>
  <si>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</si>
  <si>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</si>
  <si>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</si>
  <si>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</si>
  <si>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</si>
  <si>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</si>
  <si>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</si>
  <si>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</si>
  <si>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</si>
  <si>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</si>
  <si>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</si>
  <si>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</si>
  <si>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</si>
  <si>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</si>
  <si>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</si>
  <si>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</si>
  <si>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</si>
  <si>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</si>
  <si>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</si>
  <si>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</si>
  <si>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</si>
  <si>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</si>
  <si>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</si>
  <si>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</si>
  <si>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</si>
  <si>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</si>
  <si>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</si>
  <si>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</si>
  <si>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</si>
  <si>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</si>
  <si>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</si>
  <si>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</si>
  <si>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</si>
  <si>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</si>
  <si>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</si>
  <si>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</si>
  <si>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</si>
  <si>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</si>
  <si>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</si>
  <si>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</si>
  <si>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</si>
  <si>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</si>
  <si>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</si>
  <si>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</si>
  <si>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</si>
  <si>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</si>
  <si>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</si>
  <si>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</si>
  <si>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</si>
  <si>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</si>
  <si>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</si>
  <si>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</si>
  <si>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</si>
  <si>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</si>
  <si>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</si>
  <si>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</si>
  <si>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</si>
  <si>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</si>
  <si>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</si>
  <si>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</si>
  <si>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</si>
  <si>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</si>
  <si>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</si>
  <si>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</si>
  <si>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</si>
  <si>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</si>
  <si>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</si>
  <si>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</si>
  <si>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</si>
  <si>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</si>
  <si>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</si>
  <si>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</si>
  <si>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</si>
  <si>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</si>
  <si>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</si>
  <si>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</si>
  <si>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</si>
  <si>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</si>
  <si>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</si>
  <si>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</si>
  <si>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</si>
  <si>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</si>
  <si>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</si>
  <si>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</si>
  <si>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</si>
  <si>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</si>
  <si>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</si>
  <si>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</si>
  <si>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</si>
  <si>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</si>
  <si>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</si>
  <si>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</si>
  <si>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</si>
  <si>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</si>
  <si>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</si>
  <si>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</si>
  <si>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</si>
  <si>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</si>
  <si>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</si>
  <si>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</si>
  <si>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</si>
  <si>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</si>
  <si>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</si>
  <si>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</si>
  <si>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</si>
  <si>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</si>
  <si>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</si>
  <si>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</si>
  <si>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</si>
  <si>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</si>
  <si>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</si>
  <si>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</si>
  <si>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</si>
  <si>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</si>
  <si>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</si>
  <si>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</si>
  <si>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</si>
  <si>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</si>
  <si>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</si>
  <si>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</si>
  <si>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</si>
  <si>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</si>
  <si>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</si>
  <si>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</si>
  <si>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</si>
  <si>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</si>
  <si>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</si>
  <si>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</si>
  <si>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</si>
  <si>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</si>
  <si>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</si>
  <si>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</si>
  <si>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</si>
  <si>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</si>
  <si>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</si>
  <si>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</si>
  <si>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</si>
  <si>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</si>
  <si>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</si>
  <si>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</si>
  <si>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</si>
  <si>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</si>
  <si>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</si>
  <si>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</si>
  <si>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</si>
  <si>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</si>
  <si>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</si>
  <si>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</si>
  <si>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</si>
  <si>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</si>
  <si>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</si>
  <si>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</si>
  <si>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</si>
  <si>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</si>
  <si>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</si>
  <si>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</si>
  <si>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</si>
  <si>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</si>
  <si>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</si>
  <si>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</si>
  <si>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</si>
  <si>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</si>
  <si>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</si>
  <si>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</si>
  <si>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</si>
  <si>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</si>
  <si>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</si>
  <si>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</si>
  <si>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</si>
  <si>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</si>
  <si>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</si>
  <si>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</si>
  <si>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</si>
  <si>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</si>
  <si>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</si>
  <si>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</si>
  <si>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</si>
  <si>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</si>
  <si>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</si>
  <si>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</si>
  <si>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</si>
  <si>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</si>
  <si>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</si>
  <si>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</si>
  <si>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</si>
  <si>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</si>
  <si>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</si>
  <si>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</si>
  <si>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</si>
  <si>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</si>
  <si>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</si>
  <si>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</si>
  <si>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</si>
  <si>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</si>
  <si>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</si>
  <si>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</si>
  <si>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</si>
  <si>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</si>
  <si>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</si>
  <si>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</si>
  <si>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</si>
  <si>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</si>
  <si>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</si>
  <si>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</si>
  <si>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</si>
  <si>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</si>
  <si>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</si>
  <si>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</si>
  <si>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</si>
  <si>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</si>
  <si>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</si>
  <si>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</si>
  <si>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</si>
  <si>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</si>
  <si>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</si>
  <si>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</si>
  <si>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</si>
  <si>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</si>
  <si>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</si>
  <si>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</si>
  <si>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</si>
  <si>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</si>
  <si>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</si>
  <si>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</si>
  <si>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</si>
  <si>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</si>
  <si>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</si>
  <si>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</si>
  <si>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</si>
  <si>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</si>
  <si>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</si>
  <si>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</si>
  <si>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</si>
  <si>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</si>
  <si>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</si>
  <si>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</si>
  <si>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</si>
  <si>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</si>
  <si>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</si>
  <si>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</si>
  <si>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</si>
  <si>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</si>
  <si>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</si>
  <si>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</si>
  <si>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</si>
  <si>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</si>
  <si>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</si>
  <si>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</si>
  <si>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</si>
  <si>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</si>
  <si>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</si>
  <si>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</si>
  <si>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</si>
  <si>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</si>
  <si>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</si>
  <si>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</si>
  <si>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</si>
  <si>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</si>
  <si>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</si>
  <si>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</si>
  <si>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</si>
  <si>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</si>
  <si>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</si>
  <si>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</si>
  <si>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</si>
  <si>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</si>
  <si>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</si>
  <si>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</si>
  <si>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</si>
  <si>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</si>
  <si>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</si>
  <si>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</si>
  <si>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</si>
  <si>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</si>
  <si>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</si>
  <si>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</si>
  <si>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</si>
  <si>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</si>
  <si>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</si>
  <si>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</si>
  <si>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</si>
  <si>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</si>
  <si>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</si>
  <si>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</si>
  <si>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</si>
  <si>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</si>
  <si>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</si>
  <si>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</si>
  <si>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</si>
  <si>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</si>
  <si>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</si>
  <si>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</si>
  <si>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</si>
  <si>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</si>
  <si>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</si>
  <si>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</si>
  <si>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</si>
  <si>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</si>
  <si>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</si>
  <si>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</si>
  <si>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</si>
  <si>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</si>
  <si>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</si>
  <si>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</si>
  <si>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</si>
  <si>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</si>
  <si>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</si>
  <si>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</si>
  <si>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</si>
  <si>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</si>
  <si>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</si>
  <si>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</si>
  <si>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</si>
  <si>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</si>
  <si>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</si>
  <si>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</si>
  <si>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</si>
  <si>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</si>
  <si>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</si>
  <si>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</si>
  <si>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</si>
  <si>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</si>
  <si>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</si>
  <si>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</si>
  <si>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</si>
  <si>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</si>
  <si>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</si>
  <si>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</si>
  <si>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</si>
  <si>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</si>
  <si>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</si>
  <si>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</si>
  <si>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</si>
  <si>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</si>
  <si>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</si>
  <si>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</si>
  <si>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</si>
  <si>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</si>
  <si>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</si>
  <si>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</si>
  <si>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</si>
  <si>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</si>
  <si>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</si>
  <si>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</si>
  <si>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</si>
  <si>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</si>
  <si>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</si>
  <si>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</si>
  <si>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</si>
  <si>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</si>
  <si>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</si>
  <si>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</si>
  <si>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</si>
  <si>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</si>
  <si>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</si>
  <si>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</si>
  <si>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</si>
  <si>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</si>
  <si>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</si>
  <si>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</si>
  <si>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</si>
  <si>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</si>
  <si>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</si>
  <si>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</si>
  <si>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</si>
  <si>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</si>
  <si>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</si>
  <si>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</si>
  <si>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</si>
  <si>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</si>
  <si>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</si>
  <si>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</si>
  <si>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</si>
  <si>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</si>
  <si>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</si>
  <si>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</si>
  <si>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</si>
  <si>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</si>
  <si>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</si>
  <si>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</si>
  <si>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</si>
  <si>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</si>
  <si>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</si>
  <si>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</si>
  <si>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</si>
  <si>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</si>
  <si>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</si>
  <si>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</si>
  <si>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</si>
  <si>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</si>
  <si>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</si>
  <si>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</si>
  <si>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</si>
  <si>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</si>
  <si>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</si>
  <si>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</si>
  <si>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</si>
  <si>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</si>
  <si>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</si>
  <si>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</si>
  <si>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</si>
  <si>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</si>
  <si>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</si>
  <si>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</si>
  <si>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</si>
  <si>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</si>
  <si>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</si>
  <si>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</si>
  <si>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</si>
  <si>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</si>
  <si>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</si>
  <si>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</si>
  <si>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</si>
  <si>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</si>
  <si>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</si>
  <si>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</si>
  <si>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</si>
  <si>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</si>
  <si>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</si>
  <si>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</si>
  <si>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</si>
  <si>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</si>
  <si>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</si>
  <si>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</si>
  <si>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</si>
  <si>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</si>
  <si>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</si>
  <si>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</si>
  <si>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</si>
  <si>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</si>
  <si>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</si>
  <si>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</si>
  <si>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</si>
  <si>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</si>
  <si>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</si>
  <si>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</si>
  <si>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</si>
  <si>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</si>
  <si>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</si>
  <si>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</si>
  <si>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</si>
  <si>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</si>
  <si>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</si>
  <si>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</si>
  <si>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</si>
  <si>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</si>
  <si>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</si>
  <si>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</si>
  <si>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</si>
  <si>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</si>
  <si>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</si>
  <si>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</si>
  <si>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</si>
  <si>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</si>
  <si>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</si>
  <si>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</si>
  <si>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</si>
  <si>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</si>
  <si>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</si>
  <si>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</si>
  <si>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</si>
  <si>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</si>
  <si>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</si>
  <si>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</si>
  <si>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</si>
  <si>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</si>
  <si>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</si>
  <si>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</si>
  <si>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</si>
  <si>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</si>
  <si>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</si>
  <si>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</si>
  <si>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</si>
  <si>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</si>
  <si>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</si>
  <si>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</si>
  <si>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</si>
  <si>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</si>
  <si>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</si>
  <si>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</si>
  <si>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</si>
  <si>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</si>
  <si>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</si>
  <si>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</si>
  <si>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</si>
  <si>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</si>
  <si>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</si>
  <si>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</si>
  <si>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</si>
  <si>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</si>
  <si>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</si>
  <si>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</si>
  <si>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</si>
  <si>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</si>
  <si>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</si>
  <si>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</si>
  <si>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</si>
  <si>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</si>
  <si>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</si>
  <si>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</si>
  <si>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</si>
  <si>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</si>
  <si>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</si>
  <si>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</si>
  <si>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</si>
  <si>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</si>
  <si>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</si>
  <si>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</si>
  <si>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</si>
  <si>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</si>
  <si>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</si>
  <si>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</si>
  <si>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</si>
  <si>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</si>
  <si>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</si>
  <si>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</si>
  <si>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</si>
  <si>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</si>
  <si>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</si>
  <si>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</si>
  <si>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</si>
  <si>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</si>
  <si>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</si>
  <si>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</si>
  <si>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</si>
  <si>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</si>
  <si>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</si>
  <si>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</si>
  <si>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</si>
  <si>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</si>
  <si>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</si>
  <si>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</si>
  <si>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</si>
  <si>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</si>
  <si>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</si>
  <si>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</si>
  <si>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</si>
  <si>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</si>
  <si>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</si>
  <si>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</si>
  <si>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</si>
  <si>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</si>
  <si>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</si>
  <si>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</si>
  <si>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</si>
  <si>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</si>
  <si>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</si>
  <si>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</si>
  <si>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</si>
  <si>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</si>
  <si>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</si>
  <si>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</si>
  <si>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</si>
  <si>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</si>
  <si>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</si>
  <si>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</si>
  <si>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</si>
  <si>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</si>
  <si>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</si>
  <si>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</si>
  <si>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</si>
  <si>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</si>
  <si>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</si>
  <si>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</si>
  <si>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</si>
  <si>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</si>
  <si>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</si>
  <si>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</si>
  <si>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</si>
  <si>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</si>
  <si>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</si>
  <si>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</si>
  <si>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</si>
  <si>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</si>
  <si>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</si>
  <si>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</si>
  <si>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</si>
  <si>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</si>
  <si>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</si>
  <si>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</si>
  <si>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</si>
  <si>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</si>
  <si>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</si>
  <si>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</si>
  <si>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</si>
  <si>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</si>
  <si>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</si>
  <si>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</si>
  <si>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</si>
  <si>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</si>
  <si>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</si>
  <si>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</si>
  <si>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</si>
  <si>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</si>
  <si>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</si>
  <si>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</si>
  <si>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</si>
  <si>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</si>
  <si>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</si>
  <si>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</si>
  <si>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</si>
  <si>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</si>
  <si>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</si>
  <si>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</si>
  <si>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</si>
  <si>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</si>
  <si>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</si>
  <si>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</si>
  <si>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</si>
  <si>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</si>
  <si>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</si>
  <si>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</si>
  <si>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</si>
  <si>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</si>
  <si>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</si>
  <si>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</si>
  <si>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</si>
  <si>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</si>
  <si>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</si>
  <si>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</si>
  <si>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</si>
  <si>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</si>
  <si>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</si>
  <si>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</si>
  <si>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</si>
  <si>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</si>
  <si>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</si>
  <si>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</si>
  <si>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</si>
  <si>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</si>
  <si>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</si>
  <si>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</si>
  <si>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</si>
  <si>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</si>
  <si>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</si>
  <si>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</si>
  <si>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</si>
  <si>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</si>
  <si>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</si>
  <si>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</si>
  <si>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</si>
  <si>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</si>
  <si>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</si>
  <si>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</si>
  <si>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</si>
  <si>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</si>
  <si>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</si>
  <si>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</si>
  <si>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</si>
  <si>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</si>
  <si>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</si>
  <si>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</si>
  <si>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</si>
  <si>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</si>
  <si>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</si>
  <si>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</si>
  <si>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</si>
  <si>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</si>
  <si>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</si>
  <si>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</si>
  <si>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</si>
  <si>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</si>
  <si>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</si>
  <si>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</si>
  <si>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</si>
  <si>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</si>
  <si>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</si>
  <si>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</si>
  <si>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</si>
  <si>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</si>
  <si>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</si>
  <si>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</si>
  <si>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</si>
  <si>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</si>
  <si>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</si>
  <si>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</si>
  <si>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</si>
  <si>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</si>
  <si>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</si>
  <si>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</si>
  <si>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</si>
  <si>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</si>
  <si>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</si>
  <si>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</si>
  <si>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</si>
  <si>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</si>
  <si>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</si>
  <si>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</si>
  <si>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</si>
  <si>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</si>
  <si>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</si>
  <si>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</si>
  <si>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</si>
  <si>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</si>
  <si>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</si>
  <si>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</si>
  <si>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</si>
  <si>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</si>
  <si>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</si>
  <si>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</si>
  <si>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</si>
  <si>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</si>
  <si>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</si>
  <si>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</si>
  <si>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</si>
  <si>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</si>
  <si>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</si>
  <si>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</si>
  <si>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</si>
  <si>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</si>
  <si>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</si>
  <si>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</si>
  <si>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</si>
  <si>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</si>
  <si>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</si>
  <si>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</si>
  <si>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</si>
  <si>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</si>
  <si>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</si>
  <si>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</si>
  <si>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</si>
  <si>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</si>
  <si>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</si>
  <si>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</si>
  <si>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</si>
  <si>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</si>
  <si>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</si>
  <si>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</si>
  <si>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</si>
  <si>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</si>
  <si>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</si>
  <si>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</si>
  <si>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</si>
  <si>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</si>
  <si>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</si>
  <si>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</si>
  <si>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</si>
  <si>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</si>
  <si>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</si>
  <si>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</si>
  <si>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</si>
  <si>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</si>
  <si>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</si>
  <si>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</si>
  <si>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</si>
  <si>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</si>
  <si>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</si>
  <si>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</si>
  <si>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</si>
  <si>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</si>
  <si>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</si>
  <si>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</si>
  <si>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</si>
  <si>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</si>
  <si>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</si>
  <si>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</si>
  <si>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</si>
  <si>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</si>
  <si>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</si>
  <si>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</si>
  <si>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</si>
  <si>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</si>
  <si>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</si>
  <si>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</si>
  <si>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</si>
  <si>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</si>
  <si>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</si>
  <si>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</si>
  <si>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</si>
  <si>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</si>
  <si>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</si>
  <si>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</si>
  <si>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</si>
  <si>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</si>
  <si>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</si>
  <si>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</si>
  <si>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</si>
  <si>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</si>
  <si>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</si>
  <si>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</si>
  <si>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</si>
  <si>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</si>
  <si>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</si>
  <si>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</si>
  <si>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</si>
  <si>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</si>
  <si>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</si>
  <si>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</si>
  <si>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</si>
  <si>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</si>
  <si>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</si>
  <si>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</si>
  <si>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</si>
  <si>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</si>
  <si>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</si>
  <si>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</si>
  <si>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</si>
  <si>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</si>
  <si>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</si>
  <si>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</si>
  <si>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</si>
  <si>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</si>
  <si>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</si>
  <si>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</si>
  <si>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</si>
  <si>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</si>
  <si>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</si>
  <si>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</si>
  <si>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</si>
  <si>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</si>
  <si>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</si>
  <si>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</si>
  <si>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</si>
  <si>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</si>
  <si>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</si>
  <si>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</si>
  <si>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</si>
  <si>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</si>
  <si>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</si>
  <si>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</si>
  <si>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</si>
  <si>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</si>
  <si>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</si>
  <si>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</si>
  <si>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</si>
  <si>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</si>
  <si>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</si>
  <si>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</si>
  <si>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</si>
  <si>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</si>
  <si>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</si>
  <si>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</si>
  <si>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</si>
  <si>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</si>
  <si>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</si>
  <si>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</si>
  <si>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</si>
  <si>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</si>
  <si>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</si>
  <si>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</si>
  <si>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</si>
  <si>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</si>
  <si>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</si>
  <si>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</si>
  <si>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</si>
  <si>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</si>
  <si>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</si>
  <si>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</si>
  <si>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</si>
  <si>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</si>
  <si>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</si>
  <si>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</si>
  <si>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</si>
  <si>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</si>
  <si>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</si>
  <si>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</si>
  <si>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</si>
  <si>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</si>
  <si>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</si>
  <si>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</si>
  <si>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</si>
  <si>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</si>
  <si>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</si>
  <si>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</si>
  <si>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</si>
  <si>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</si>
  <si>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</si>
  <si>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</si>
  <si>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</si>
  <si>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</si>
  <si>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</si>
  <si>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</si>
  <si>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</si>
  <si>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</si>
  <si>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</si>
  <si>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</si>
  <si>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</si>
  <si>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</si>
  <si>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</si>
  <si>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</si>
  <si>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</si>
  <si>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</si>
  <si>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</si>
  <si>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</si>
  <si>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</si>
  <si>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</si>
  <si>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</si>
  <si>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</si>
  <si>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</si>
  <si>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</si>
  <si>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</si>
  <si>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</si>
  <si>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</si>
  <si>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</si>
  <si>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</si>
  <si>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</si>
  <si>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</si>
  <si>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</si>
  <si>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</si>
  <si>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</si>
  <si>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</si>
  <si>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</si>
  <si>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</si>
  <si>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</si>
  <si>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</si>
  <si>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</si>
  <si>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</si>
  <si>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</si>
  <si>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</si>
  <si>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</si>
  <si>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</si>
  <si>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</si>
  <si>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</si>
  <si>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</si>
  <si>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</si>
  <si>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</si>
  <si>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</si>
  <si>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</si>
  <si>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</si>
  <si>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</si>
  <si>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</si>
  <si>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</si>
  <si>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</si>
  <si>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</si>
  <si>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</si>
  <si>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</si>
  <si>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</si>
  <si>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</si>
  <si>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</si>
  <si>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</si>
  <si>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</si>
  <si>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</si>
  <si>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</si>
  <si>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</si>
  <si>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</si>
  <si>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</si>
  <si>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</si>
  <si>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</si>
  <si>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</si>
  <si>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</si>
  <si>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</si>
  <si>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</si>
  <si>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</si>
  <si>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</si>
  <si>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</si>
  <si>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</si>
  <si>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</si>
  <si>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</si>
  <si>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</si>
  <si>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</si>
  <si>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</si>
  <si>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</si>
  <si>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</si>
  <si>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</si>
  <si>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</si>
  <si>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</si>
  <si>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</si>
  <si>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</si>
  <si>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</si>
  <si>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</si>
  <si>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</si>
  <si>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</si>
  <si>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</si>
  <si>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</si>
  <si>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</si>
  <si>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</si>
  <si>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</si>
  <si>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</si>
  <si>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</si>
  <si>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</si>
  <si>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</si>
  <si>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</si>
  <si>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</si>
  <si>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</si>
  <si>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</si>
  <si>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</si>
  <si>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</si>
  <si>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</si>
  <si>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</si>
  <si>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</si>
  <si>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</si>
  <si>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</si>
  <si>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</si>
  <si>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</si>
  <si>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</si>
  <si>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</si>
  <si>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</si>
  <si>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</si>
  <si>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</si>
  <si>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</si>
  <si>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</si>
  <si>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</si>
  <si>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</si>
  <si>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</si>
  <si>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</si>
  <si>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</si>
  <si>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</si>
  <si>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</si>
  <si>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</si>
  <si>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</si>
  <si>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</si>
  <si>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</si>
  <si>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</si>
  <si>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</si>
  <si>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</si>
  <si>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</si>
  <si>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</si>
  <si>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</si>
  <si>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</si>
  <si>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</si>
  <si>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</si>
  <si>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</si>
  <si>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</si>
  <si>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</si>
  <si>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</si>
  <si>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</si>
  <si>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</si>
  <si>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</si>
  <si>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</si>
  <si>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</si>
  <si>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</si>
  <si>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</si>
  <si>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</si>
  <si>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</si>
  <si>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</si>
  <si>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</si>
  <si>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</si>
  <si>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</si>
  <si>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</si>
  <si>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</si>
  <si>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</si>
  <si>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</si>
  <si>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</si>
  <si>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</si>
  <si>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</si>
  <si>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</si>
  <si>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</si>
  <si>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</si>
  <si>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</si>
  <si>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</si>
  <si>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</si>
  <si>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</si>
  <si>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</si>
  <si>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</si>
  <si>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</si>
  <si>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</si>
  <si>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</si>
  <si>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</si>
  <si>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</si>
  <si>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</si>
  <si>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</si>
  <si>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</si>
  <si>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</si>
  <si>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</si>
  <si>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</si>
  <si>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</si>
  <si>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</si>
  <si>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</si>
  <si>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</si>
  <si>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</si>
  <si>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</si>
  <si>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</si>
  <si>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</si>
  <si>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</si>
  <si>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</si>
  <si>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</si>
  <si>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</si>
  <si>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</si>
  <si>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</si>
  <si>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</si>
  <si>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</si>
  <si>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</si>
  <si>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</si>
  <si>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</si>
  <si>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</si>
  <si>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</si>
  <si>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</si>
  <si>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</si>
  <si>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</si>
  <si>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</si>
  <si>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</si>
  <si>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</si>
  <si>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</si>
  <si>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</si>
  <si>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</si>
  <si>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</si>
  <si>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</si>
  <si>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</si>
  <si>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</si>
  <si>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</si>
  <si>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</si>
  <si>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</si>
  <si>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</si>
  <si>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</si>
  <si>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</si>
  <si>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</si>
  <si>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</si>
  <si>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</si>
  <si>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</si>
  <si>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</si>
  <si>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</si>
  <si>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</si>
  <si>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</si>
  <si>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</si>
  <si>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</si>
  <si>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</si>
  <si>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</si>
  <si>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</si>
  <si>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</si>
  <si>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</si>
  <si>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</si>
  <si>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</si>
  <si>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</si>
  <si>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</si>
  <si>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</si>
  <si>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</si>
  <si>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</si>
  <si>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</si>
  <si>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</si>
  <si>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</si>
  <si>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</si>
  <si>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</si>
  <si>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</si>
  <si>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</si>
  <si>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</si>
  <si>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</si>
  <si>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</si>
  <si>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</si>
  <si>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</si>
  <si>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</si>
  <si>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</si>
  <si>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</si>
  <si>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</si>
  <si>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</si>
  <si>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</si>
  <si>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</si>
  <si>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</si>
  <si>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</si>
  <si>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</si>
  <si>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</si>
  <si>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</si>
  <si>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</si>
  <si>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</si>
  <si>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</si>
  <si>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</si>
  <si>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</si>
  <si>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</si>
  <si>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</si>
  <si>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</si>
  <si>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</si>
  <si>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</si>
  <si>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</si>
  <si>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</si>
  <si>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</si>
  <si>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</si>
  <si>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</si>
  <si>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</si>
  <si>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</si>
  <si>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</si>
  <si>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</si>
  <si>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</si>
  <si>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</si>
  <si>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</si>
  <si>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</si>
  <si>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</si>
  <si>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</si>
  <si>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</si>
  <si>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</si>
  <si>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</si>
  <si>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</si>
  <si>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</si>
  <si>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</si>
  <si>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</si>
  <si>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</si>
  <si>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</si>
  <si>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</si>
  <si>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</si>
  <si>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</si>
  <si>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</si>
  <si>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</si>
  <si>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</si>
  <si>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</si>
  <si>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</si>
  <si>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</si>
  <si>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</si>
  <si>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</si>
  <si>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</si>
  <si>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</si>
  <si>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</si>
  <si>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</si>
  <si>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</si>
  <si>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</si>
  <si>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</si>
  <si>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</si>
  <si>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</si>
  <si>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</si>
  <si>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</si>
  <si>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</si>
  <si>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</si>
  <si>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</si>
  <si>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</si>
  <si>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</si>
  <si>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</si>
  <si>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</si>
  <si>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</si>
  <si>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</si>
  <si>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</si>
  <si>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</si>
  <si>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</si>
  <si>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</si>
  <si>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</si>
  <si>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</si>
  <si>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</si>
  <si>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</si>
  <si>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</si>
  <si>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</si>
  <si>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</si>
  <si>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</si>
  <si>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</si>
  <si>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</si>
  <si>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</si>
  <si>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</si>
  <si>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</si>
  <si>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</si>
  <si>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</si>
  <si>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</si>
  <si>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</si>
  <si>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</si>
  <si>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</si>
  <si>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</si>
  <si>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</si>
  <si>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</si>
  <si>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</si>
  <si>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</si>
  <si>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</si>
  <si>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</si>
  <si>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</si>
  <si>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</si>
  <si>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</si>
  <si>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</si>
  <si>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</si>
  <si>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</si>
  <si>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</si>
  <si>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</si>
  <si>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</si>
  <si>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</si>
  <si>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</si>
  <si>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</si>
  <si>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</si>
  <si>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</si>
  <si>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</si>
  <si>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</si>
  <si>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</si>
  <si>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</si>
  <si>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</si>
  <si>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</si>
  <si>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</si>
  <si>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</si>
  <si>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</si>
  <si>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</si>
  <si>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</si>
  <si>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</si>
  <si>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</si>
  <si>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</si>
  <si>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</si>
  <si>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</si>
  <si>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</si>
  <si>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</si>
  <si>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</si>
  <si>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</si>
  <si>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</si>
  <si>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</si>
  <si>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</si>
  <si>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</si>
  <si>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</si>
  <si>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</si>
  <si>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</si>
  <si>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</si>
  <si>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</si>
  <si>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</si>
  <si>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</si>
  <si>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</si>
  <si>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</si>
  <si>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</si>
  <si>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</si>
  <si>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</si>
  <si>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</si>
  <si>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</si>
  <si>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</si>
  <si>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</si>
  <si>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</si>
  <si>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</si>
  <si>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</si>
  <si>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</si>
  <si>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</si>
  <si>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</si>
  <si>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</si>
  <si>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</si>
  <si>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</si>
  <si>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</si>
  <si>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</si>
  <si>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</si>
  <si>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</si>
  <si>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</si>
  <si>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</si>
  <si>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</si>
  <si>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</si>
  <si>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</si>
  <si>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</si>
  <si>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</si>
  <si>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</si>
  <si>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</si>
  <si>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</si>
  <si>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</si>
  <si>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</si>
  <si>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</si>
  <si>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</si>
  <si>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</si>
  <si>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</si>
  <si>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</si>
  <si>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</si>
  <si>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</si>
  <si>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</si>
  <si>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</si>
  <si>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</si>
  <si>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</si>
  <si>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</si>
  <si>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</si>
  <si>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</si>
  <si>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</si>
  <si>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</si>
  <si>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</si>
  <si>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</si>
  <si>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</si>
  <si>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</si>
  <si>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</si>
  <si>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</si>
  <si>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</si>
  <si>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</si>
  <si>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</si>
  <si>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</si>
  <si>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</si>
  <si>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</si>
  <si>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</si>
  <si>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</si>
  <si>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</si>
  <si>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</si>
  <si>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</si>
  <si>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</si>
  <si>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</si>
  <si>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</si>
  <si>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</si>
  <si>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</si>
  <si>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</si>
  <si>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</si>
  <si>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</si>
  <si>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</si>
  <si>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</si>
  <si>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</si>
  <si>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</si>
  <si>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</si>
  <si>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</si>
  <si>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</si>
  <si>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</si>
  <si>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</si>
  <si>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</si>
  <si>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</si>
  <si>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</si>
  <si>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</si>
  <si>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</si>
  <si>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</si>
  <si>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</si>
  <si>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</si>
  <si>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</si>
  <si>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</si>
  <si>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</si>
  <si>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</si>
  <si>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</si>
  <si>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</si>
  <si>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</si>
  <si>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</si>
  <si>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</si>
  <si>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</si>
  <si>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</si>
  <si>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</si>
  <si>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</si>
  <si>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</si>
  <si>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</si>
  <si>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</si>
  <si>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</si>
  <si>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</si>
  <si>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</si>
  <si>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</si>
  <si>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</si>
  <si>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</si>
  <si>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</si>
  <si>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</si>
  <si>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</si>
  <si>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</si>
  <si>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</si>
  <si>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</si>
  <si>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</si>
  <si>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</si>
  <si>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</si>
  <si>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</si>
  <si>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</si>
  <si>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</si>
  <si>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</si>
  <si>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</si>
  <si>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</si>
  <si>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</si>
  <si>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</si>
  <si>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</si>
  <si>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</si>
  <si>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</si>
  <si>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</si>
  <si>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</si>
  <si>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</si>
  <si>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</si>
  <si>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</si>
  <si>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</si>
  <si>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</si>
  <si>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</si>
  <si>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</si>
  <si>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</si>
  <si>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</si>
  <si>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</si>
  <si>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</si>
  <si>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</si>
  <si>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</si>
  <si>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</si>
  <si>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</si>
  <si>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</si>
  <si>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</si>
  <si>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</si>
  <si>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</si>
  <si>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</si>
  <si>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</si>
  <si>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</si>
  <si>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</si>
  <si>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</si>
  <si>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</si>
  <si>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</si>
  <si>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</si>
  <si>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</si>
  <si>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</si>
  <si>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</si>
  <si>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</si>
  <si>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</si>
  <si>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</si>
  <si>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</si>
  <si>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</si>
  <si>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</si>
  <si>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</si>
  <si>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</si>
  <si>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</si>
  <si>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</si>
  <si>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</si>
  <si>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</si>
  <si>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</si>
  <si>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</si>
  <si>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</si>
  <si>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</si>
  <si>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</si>
  <si>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</si>
  <si>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</si>
  <si>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</si>
  <si>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</si>
  <si>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</si>
  <si>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</si>
  <si>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</si>
  <si>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</si>
  <si>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</si>
  <si>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</si>
  <si>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</si>
  <si>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</si>
  <si>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</si>
  <si>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</si>
  <si>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</si>
  <si>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</si>
  <si>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</si>
  <si>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</si>
  <si>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</si>
  <si>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</si>
  <si>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</si>
  <si>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</si>
  <si>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</si>
  <si>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</si>
  <si>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</si>
  <si>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</si>
  <si>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</si>
  <si>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</si>
  <si>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</si>
  <si>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</si>
  <si>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</si>
  <si>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</si>
  <si>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</si>
  <si>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</si>
  <si>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</si>
  <si>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</si>
  <si>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</si>
  <si>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</si>
  <si>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</si>
  <si>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</si>
  <si>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</si>
  <si>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</si>
  <si>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</si>
  <si>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</si>
  <si>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</si>
  <si>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</si>
  <si>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</si>
  <si>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</si>
  <si>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</si>
  <si>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</si>
  <si>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</si>
  <si>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</si>
  <si>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</si>
  <si>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</si>
  <si>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</si>
  <si>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</si>
  <si>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</si>
  <si>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</si>
  <si>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</si>
  <si>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</si>
  <si>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</si>
  <si>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</si>
  <si>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</si>
  <si>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</si>
  <si>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</si>
  <si>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</si>
  <si>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</si>
  <si>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</si>
  <si>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</si>
  <si>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</si>
  <si>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</si>
  <si>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</si>
  <si>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</si>
  <si>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</si>
  <si>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</si>
  <si>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</si>
  <si>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</si>
  <si>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</si>
  <si>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</si>
  <si>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</si>
  <si>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</si>
  <si>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</si>
  <si>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</si>
  <si>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</si>
  <si>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</si>
  <si>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</si>
  <si>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</si>
  <si>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</si>
  <si>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</si>
  <si>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</si>
  <si>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</si>
  <si>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</si>
  <si>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</si>
  <si>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</si>
  <si>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</si>
  <si>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</si>
  <si>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</si>
  <si>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</si>
  <si>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</si>
  <si>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</si>
  <si>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</si>
  <si>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</si>
  <si>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</si>
  <si>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</si>
  <si>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</si>
  <si>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</si>
  <si>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</si>
  <si>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</si>
  <si>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</si>
  <si>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</si>
  <si>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</si>
  <si>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</si>
  <si>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</si>
  <si>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</si>
  <si>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</si>
  <si>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</si>
  <si>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</si>
  <si>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</si>
  <si>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</si>
  <si>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</si>
  <si>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</si>
  <si>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</si>
  <si>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</si>
  <si>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</si>
  <si>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</si>
  <si>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</si>
  <si>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</si>
  <si>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</si>
  <si>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</si>
  <si>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</si>
  <si>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</si>
  <si>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</si>
  <si>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</si>
  <si>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</si>
  <si>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</si>
  <si>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</si>
  <si>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</si>
  <si>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</si>
  <si>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</si>
  <si>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</si>
  <si>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</si>
  <si>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</si>
  <si>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</si>
  <si>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</si>
  <si>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</si>
  <si>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</si>
  <si>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</si>
  <si>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</si>
  <si>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</si>
  <si>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</si>
  <si>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</si>
  <si>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</si>
  <si>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</si>
  <si>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</si>
  <si>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</si>
  <si>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</si>
  <si>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</si>
  <si>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</si>
  <si>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</si>
  <si>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</si>
  <si>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</si>
  <si>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</si>
  <si>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</si>
  <si>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</si>
  <si>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</si>
  <si>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</si>
  <si>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</si>
  <si>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</si>
  <si>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</si>
  <si>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</si>
  <si>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</si>
  <si>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</si>
  <si>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</si>
  <si>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</si>
  <si>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</si>
  <si>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</si>
  <si>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</si>
  <si>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</si>
  <si>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</si>
  <si>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</si>
  <si>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</si>
  <si>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</si>
  <si>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</si>
  <si>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</si>
  <si>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</si>
  <si>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</si>
  <si>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</si>
  <si>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</si>
  <si>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</si>
  <si>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</si>
  <si>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</si>
  <si>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</si>
  <si>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</si>
  <si>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</si>
  <si>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</si>
  <si>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</si>
  <si>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</si>
  <si>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</si>
  <si>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</si>
  <si>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</si>
  <si>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</si>
  <si>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</si>
  <si>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</si>
  <si>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</si>
  <si>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</si>
  <si>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</si>
  <si>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</si>
  <si>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</si>
  <si>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</si>
  <si>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</si>
  <si>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</si>
  <si>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</si>
  <si>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</si>
  <si>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</si>
  <si>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</si>
  <si>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</si>
  <si>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</si>
  <si>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</si>
  <si>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</si>
  <si>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</si>
  <si>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</si>
  <si>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</si>
  <si>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</si>
  <si>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</si>
  <si>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</si>
  <si>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</si>
  <si>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</si>
  <si>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</si>
  <si>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</si>
  <si>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</si>
  <si>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</si>
  <si>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</si>
  <si>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</si>
  <si>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</si>
  <si>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</si>
  <si>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</si>
  <si>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</si>
  <si>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</si>
  <si>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</si>
  <si>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</si>
  <si>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</si>
  <si>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</si>
  <si>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</si>
  <si>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</si>
  <si>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</si>
  <si>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</si>
  <si>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</si>
  <si>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</si>
  <si>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</si>
  <si>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</si>
  <si>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</si>
  <si>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</si>
  <si>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</si>
  <si>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</si>
  <si>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</si>
  <si>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</si>
  <si>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</si>
  <si>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</si>
  <si>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</si>
  <si>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</si>
  <si>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</si>
  <si>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</si>
  <si>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</si>
  <si>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</si>
  <si>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</si>
  <si>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</si>
  <si>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</si>
  <si>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</si>
  <si>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</si>
  <si>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</si>
  <si>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</si>
  <si>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</si>
  <si>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</si>
  <si>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</si>
  <si>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</si>
  <si>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</si>
  <si>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</si>
  <si>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</si>
  <si>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</si>
  <si>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</si>
  <si>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</si>
  <si>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</si>
  <si>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</si>
  <si>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</si>
  <si>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</si>
  <si>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</si>
  <si>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</si>
  <si>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</si>
  <si>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</si>
  <si>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</si>
  <si>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</si>
  <si>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</si>
  <si>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</si>
  <si>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</si>
  <si>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</si>
  <si>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</si>
  <si>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</si>
  <si>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</si>
  <si>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</si>
  <si>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</si>
  <si>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</si>
  <si>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</si>
  <si>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</si>
  <si>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</si>
  <si>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</si>
  <si>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</si>
  <si>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</si>
  <si>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</si>
  <si>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</si>
  <si>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</si>
  <si>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</si>
  <si>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</si>
  <si>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</si>
  <si>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</si>
  <si>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</si>
  <si>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</si>
  <si>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</si>
  <si>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</si>
  <si>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</si>
  <si>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</si>
  <si>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</si>
  <si>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</si>
  <si>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</si>
  <si>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</si>
  <si>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</si>
  <si>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</si>
  <si>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</si>
  <si>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</si>
  <si>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</si>
  <si>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</si>
  <si>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</si>
  <si>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</si>
  <si>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</si>
  <si>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</si>
  <si>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</si>
  <si>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</si>
  <si>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</si>
  <si>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</si>
  <si>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</si>
  <si>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</si>
  <si>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</si>
  <si>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</si>
  <si>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</si>
  <si>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</si>
  <si>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</si>
  <si>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</si>
  <si>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</si>
  <si>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</si>
  <si>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</si>
  <si>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</si>
  <si>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</si>
  <si>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</si>
  <si>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</si>
  <si>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</si>
  <si>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</si>
  <si>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</si>
  <si>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</si>
  <si>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</si>
  <si>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</si>
  <si>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</si>
  <si>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</si>
  <si>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</si>
  <si>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</si>
  <si>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</si>
  <si>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</si>
  <si>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</si>
  <si>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</si>
  <si>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</si>
  <si>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</si>
  <si>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</si>
  <si>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</si>
  <si>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</si>
  <si>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</si>
  <si>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</si>
  <si>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</si>
  <si>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</si>
  <si>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</si>
  <si>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</si>
  <si>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</si>
  <si>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</si>
  <si>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</si>
  <si>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</si>
  <si>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</si>
  <si>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</si>
  <si>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</si>
  <si>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</si>
  <si>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</si>
  <si>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</si>
  <si>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</si>
  <si>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</si>
  <si>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</si>
  <si>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</si>
  <si>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</si>
  <si>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</si>
  <si>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</si>
  <si>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</si>
  <si>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</si>
  <si>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</si>
  <si>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</si>
  <si>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</si>
  <si>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</si>
  <si>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</si>
  <si>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</si>
  <si>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</si>
  <si>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</si>
  <si>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</si>
  <si>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</si>
  <si>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</si>
  <si>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</si>
  <si>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</si>
  <si>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</si>
  <si>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</si>
  <si>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</si>
  <si>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</si>
  <si>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</si>
  <si>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</si>
  <si>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</si>
  <si>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</si>
  <si>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</si>
  <si>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</si>
  <si>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</si>
  <si>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</si>
  <si>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</si>
  <si>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</si>
  <si>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</si>
  <si>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</si>
  <si>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</si>
  <si>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</si>
  <si>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</si>
  <si>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</si>
  <si>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</si>
  <si>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</si>
  <si>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</si>
  <si>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</si>
  <si>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</si>
  <si>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</si>
  <si>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</si>
  <si>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</si>
  <si>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</si>
  <si>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</si>
  <si>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</si>
  <si>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</si>
  <si>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</si>
  <si>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</si>
  <si>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</si>
  <si>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</si>
  <si>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</si>
  <si>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</si>
  <si>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</si>
  <si>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</si>
  <si>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</si>
  <si>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</si>
  <si>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</si>
  <si>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</si>
  <si>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</si>
  <si>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</si>
  <si>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</si>
  <si>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</si>
  <si>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</si>
  <si>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</si>
  <si>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</si>
  <si>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</si>
  <si>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</si>
  <si>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</si>
  <si>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</si>
  <si>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</si>
  <si>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</si>
  <si>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</si>
  <si>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</si>
  <si>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</si>
  <si>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</si>
  <si>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</si>
  <si>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</si>
  <si>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</si>
  <si>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</si>
  <si>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</si>
  <si>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</si>
  <si>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</si>
  <si>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</si>
  <si>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</si>
  <si>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</si>
  <si>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</si>
  <si>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</si>
  <si>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</si>
  <si>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</si>
  <si>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</si>
  <si>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</si>
  <si>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</si>
  <si>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</si>
  <si>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</si>
  <si>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</si>
  <si>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</si>
  <si>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</si>
  <si>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</si>
  <si>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</si>
  <si>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</si>
  <si>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</si>
  <si>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</si>
  <si>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</si>
  <si>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</si>
  <si>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</si>
  <si>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</si>
  <si>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</si>
  <si>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</si>
  <si>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</si>
  <si>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</si>
  <si>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</si>
  <si>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</si>
  <si>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</si>
  <si>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</si>
  <si>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</si>
  <si>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</si>
  <si>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</si>
  <si>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</si>
  <si>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</si>
  <si>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</si>
  <si>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</si>
  <si>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</si>
  <si>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</si>
  <si>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</si>
  <si>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</si>
  <si>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</si>
  <si>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</si>
  <si>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</si>
  <si>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</si>
  <si>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</si>
  <si>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</si>
  <si>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</si>
  <si>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</si>
  <si>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</si>
  <si>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</si>
  <si>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</si>
  <si>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</si>
  <si>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</si>
  <si>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</si>
  <si>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</si>
  <si>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</si>
  <si>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</si>
  <si>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</si>
  <si>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</si>
  <si>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</si>
  <si>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</si>
  <si>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</si>
  <si>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</si>
  <si>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</si>
  <si>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</si>
  <si>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</si>
  <si>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</si>
  <si>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</si>
  <si>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</si>
  <si>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</si>
  <si>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</si>
  <si>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</si>
  <si>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</si>
  <si>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</si>
  <si>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</si>
  <si>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</si>
  <si>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</si>
  <si>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</si>
  <si>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</si>
  <si>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</si>
  <si>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</si>
  <si>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</si>
  <si>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</si>
  <si>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</si>
  <si>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</si>
  <si>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</si>
  <si>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</si>
  <si>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</si>
  <si>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</si>
  <si>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</si>
  <si>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</si>
  <si>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</si>
  <si>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</si>
  <si>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</si>
  <si>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</si>
  <si>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</si>
  <si>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</si>
  <si>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</si>
  <si>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</si>
  <si>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</si>
  <si>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</si>
  <si>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</si>
  <si>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</si>
  <si>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</si>
  <si>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</si>
  <si>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</si>
  <si>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</si>
  <si>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</si>
  <si>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</si>
  <si>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</si>
  <si>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</si>
  <si>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</si>
  <si>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</si>
  <si>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</si>
  <si>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</si>
  <si>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</si>
  <si>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</si>
  <si>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</si>
  <si>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</si>
  <si>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</si>
  <si>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</si>
  <si>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</si>
  <si>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</si>
  <si>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</si>
  <si>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</si>
  <si>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</si>
  <si>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</si>
  <si>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</si>
  <si>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</si>
  <si>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</si>
  <si>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</si>
  <si>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</si>
  <si>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</si>
  <si>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</si>
  <si>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</si>
  <si>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</si>
  <si>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</si>
  <si>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</si>
  <si>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</si>
  <si>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</si>
  <si>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</si>
  <si>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</si>
  <si>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</si>
  <si>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</si>
  <si>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</si>
  <si>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</si>
  <si>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</si>
  <si>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</si>
  <si>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</si>
  <si>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</si>
  <si>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</si>
  <si>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</si>
  <si>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</si>
  <si>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</si>
  <si>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</si>
  <si>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</si>
  <si>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</si>
  <si>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</si>
  <si>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</si>
  <si>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</si>
  <si>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</si>
  <si>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</si>
  <si>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</si>
  <si>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</si>
  <si>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</si>
  <si>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</si>
  <si>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</si>
  <si>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</si>
  <si>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</si>
  <si>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</si>
  <si>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</si>
  <si>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</si>
  <si>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</si>
  <si>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</si>
  <si>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</si>
  <si>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</si>
  <si>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</si>
  <si>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</si>
  <si>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</si>
  <si>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</si>
  <si>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</si>
  <si>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</si>
  <si>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</si>
  <si>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</si>
  <si>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</si>
  <si>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</si>
  <si>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</si>
  <si>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</si>
  <si>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</si>
  <si>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</si>
  <si>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</si>
  <si>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</si>
  <si>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</si>
  <si>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</si>
  <si>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</si>
  <si>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</si>
  <si>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</si>
  <si>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</si>
  <si>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</si>
  <si>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</si>
  <si>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</si>
  <si>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</si>
  <si>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</si>
  <si>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</si>
  <si>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</si>
  <si>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</si>
  <si>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</si>
  <si>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</si>
  <si>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</si>
  <si>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</si>
  <si>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</si>
  <si>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</si>
  <si>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</si>
  <si>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</si>
  <si>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</si>
  <si>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</si>
  <si>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</si>
  <si>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</si>
  <si>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</si>
  <si>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</si>
  <si>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</si>
  <si>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</si>
  <si>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</si>
  <si>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</si>
  <si>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</si>
  <si>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</si>
  <si>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</si>
  <si>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</si>
  <si>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</si>
  <si>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</si>
  <si>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</si>
  <si>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</si>
  <si>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</si>
  <si>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</si>
  <si>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</si>
  <si>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</si>
  <si>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</si>
  <si>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</si>
  <si>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</si>
  <si>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</si>
  <si>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</si>
  <si>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</si>
  <si>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</si>
  <si>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</si>
  <si>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</si>
  <si>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</si>
  <si>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</si>
  <si>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</si>
  <si>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</si>
  <si>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</si>
  <si>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</si>
  <si>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</si>
  <si>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</si>
  <si>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</si>
  <si>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</si>
  <si>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</si>
  <si>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</si>
  <si>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</si>
  <si>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</si>
  <si>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</si>
  <si>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</si>
  <si>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</si>
  <si>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</si>
  <si>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</si>
  <si>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</si>
  <si>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</si>
  <si>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</si>
  <si>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</si>
  <si>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</si>
  <si>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</si>
  <si>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</si>
  <si>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</si>
  <si>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</si>
  <si>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</si>
  <si>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</si>
  <si>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</si>
  <si>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</si>
  <si>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</si>
  <si>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</si>
  <si>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</si>
  <si>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</si>
  <si>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</si>
  <si>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</si>
  <si>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</si>
  <si>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</si>
  <si>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</si>
  <si>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</si>
  <si>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</si>
  <si>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</si>
  <si>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</si>
  <si>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</si>
  <si>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</si>
  <si>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</si>
  <si>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</si>
  <si>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</si>
  <si>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</si>
  <si>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</si>
  <si>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</si>
  <si>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</si>
  <si>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</si>
  <si>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</si>
  <si>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</si>
  <si>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</si>
  <si>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</si>
  <si>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</si>
  <si>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</si>
  <si>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</si>
  <si>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</si>
  <si>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</si>
  <si>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</si>
  <si>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</si>
  <si>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</si>
  <si>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</si>
  <si>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</si>
  <si>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</si>
  <si>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</si>
  <si>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</si>
  <si>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</si>
  <si>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</si>
  <si>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</si>
  <si>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</si>
  <si>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</si>
  <si>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</si>
  <si>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</si>
  <si>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</si>
  <si>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</si>
  <si>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</si>
  <si>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</si>
  <si>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</si>
  <si>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</si>
  <si>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</si>
  <si>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</si>
  <si>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</si>
  <si>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</si>
  <si>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</si>
  <si>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</si>
  <si>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</si>
  <si>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</si>
  <si>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</si>
  <si>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</si>
  <si>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</si>
  <si>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</si>
  <si>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</si>
  <si>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</si>
  <si>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</si>
  <si>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</si>
  <si>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</si>
  <si>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</si>
  <si>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</si>
  <si>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</si>
  <si>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</si>
  <si>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</si>
  <si>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</si>
  <si>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</si>
  <si>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</si>
  <si>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</si>
  <si>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</si>
  <si>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</si>
  <si>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</si>
  <si>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</si>
  <si>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</si>
  <si>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</si>
  <si>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</si>
  <si>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</si>
  <si>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</si>
  <si>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</si>
  <si>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</si>
  <si>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</si>
  <si>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</si>
  <si>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</si>
  <si>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</si>
  <si>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</si>
  <si>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</si>
  <si>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</si>
  <si>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</si>
  <si>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</si>
  <si>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</si>
  <si>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</si>
  <si>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</si>
  <si>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</si>
  <si>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</si>
  <si>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</si>
  <si>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</si>
  <si>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</si>
  <si>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</si>
  <si>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</si>
  <si>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</si>
  <si>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</si>
  <si>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</si>
  <si>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</si>
  <si>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</si>
  <si>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</si>
  <si>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</si>
  <si>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</si>
  <si>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</si>
  <si>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</si>
  <si>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</si>
  <si>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</si>
  <si>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</si>
  <si>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</si>
  <si>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</si>
  <si>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</si>
  <si>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</si>
  <si>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</si>
  <si>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</si>
  <si>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</si>
  <si>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</si>
  <si>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</si>
  <si>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</si>
  <si>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</si>
  <si>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</si>
  <si>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</si>
  <si>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</si>
  <si>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</si>
  <si>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</si>
  <si>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</si>
  <si>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</si>
  <si>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</si>
  <si>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</si>
  <si>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</si>
  <si>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</si>
  <si>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</si>
  <si>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</si>
  <si>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</si>
  <si>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</si>
  <si>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</si>
  <si>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</si>
  <si>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</si>
  <si>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</si>
  <si>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</si>
  <si>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</si>
  <si>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</si>
  <si>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</si>
  <si>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</si>
  <si>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</si>
  <si>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</si>
  <si>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</si>
  <si>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</si>
  <si>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</si>
  <si>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</si>
  <si>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</si>
  <si>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</si>
  <si>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</si>
  <si>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</si>
  <si>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</si>
  <si>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</si>
  <si>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</si>
  <si>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</si>
  <si>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</si>
  <si>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</si>
  <si>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</si>
  <si>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</si>
  <si>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</si>
  <si>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</si>
  <si>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</si>
  <si>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</si>
  <si>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</si>
  <si>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</si>
  <si>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</si>
  <si>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</si>
  <si>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</si>
  <si>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</si>
  <si>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</si>
  <si>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</si>
  <si>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</si>
  <si>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</si>
  <si>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</si>
  <si>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</si>
  <si>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</si>
  <si>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</si>
  <si>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</si>
  <si>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</si>
  <si>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</si>
  <si>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</si>
  <si>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</si>
  <si>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</si>
  <si>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</si>
  <si>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</si>
  <si>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</si>
  <si>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</si>
  <si>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</si>
  <si>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</si>
  <si>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</si>
  <si>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</si>
  <si>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</si>
  <si>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</si>
  <si>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</si>
  <si>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</si>
  <si>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</si>
  <si>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</si>
  <si>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</si>
  <si>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</si>
  <si>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</si>
  <si>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</si>
  <si>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</si>
  <si>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</si>
  <si>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</si>
  <si>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</si>
  <si>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</si>
  <si>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</si>
  <si>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</si>
  <si>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</si>
  <si>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</si>
  <si>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</si>
  <si>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</si>
  <si>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</si>
  <si>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</si>
  <si>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</si>
  <si>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</si>
  <si>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</si>
  <si>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</si>
  <si>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</si>
  <si>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</si>
  <si>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</si>
  <si>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</si>
  <si>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</si>
  <si>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</si>
  <si>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</si>
  <si>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</si>
  <si>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</si>
  <si>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</si>
  <si>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</si>
  <si>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</si>
  <si>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</si>
  <si>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</si>
  <si>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</si>
  <si>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</si>
  <si>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</si>
  <si>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</si>
  <si>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</si>
  <si>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</si>
  <si>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</si>
  <si>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</si>
  <si>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</si>
  <si>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</si>
  <si>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</si>
  <si>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</si>
  <si>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</si>
  <si>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</si>
  <si>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</si>
  <si>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</si>
  <si>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</si>
  <si>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</si>
  <si>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</si>
  <si>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</si>
  <si>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</si>
  <si>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</si>
  <si>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</si>
  <si>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</si>
  <si>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</si>
  <si>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</si>
  <si>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</si>
  <si>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</si>
  <si>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</si>
  <si>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</si>
  <si>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</si>
  <si>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</si>
  <si>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</si>
  <si>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</si>
  <si>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</si>
  <si>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</si>
  <si>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</si>
  <si>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</si>
  <si>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</si>
  <si>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</si>
  <si>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</si>
  <si>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</si>
  <si>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</si>
  <si>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</si>
  <si>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</si>
  <si>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</si>
  <si>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</si>
  <si>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</si>
  <si>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</si>
  <si>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</si>
  <si>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</si>
  <si>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</si>
  <si>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</si>
  <si>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</si>
  <si>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</si>
  <si>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</si>
  <si>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</si>
  <si>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</si>
  <si>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</si>
  <si>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</si>
  <si>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</si>
  <si>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</si>
  <si>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</si>
  <si>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</si>
  <si>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</si>
  <si>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</si>
  <si>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</si>
  <si>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</si>
  <si>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</si>
  <si>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</si>
  <si>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</si>
  <si>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</si>
  <si>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</si>
  <si>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</si>
  <si>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</si>
  <si>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</si>
  <si>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</si>
  <si>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</si>
  <si>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</si>
  <si>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</si>
  <si>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</si>
  <si>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</si>
  <si>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</si>
  <si>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</si>
  <si>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</si>
  <si>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</si>
  <si>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</si>
  <si>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</si>
  <si>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</si>
  <si>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</si>
  <si>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</si>
  <si>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</si>
  <si>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</si>
  <si>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</si>
  <si>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</si>
  <si>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</si>
  <si>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</si>
  <si>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</si>
  <si>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</si>
  <si>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</si>
  <si>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</si>
  <si>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</si>
  <si>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</si>
  <si>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</si>
  <si>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</si>
  <si>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</si>
  <si>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</si>
  <si>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</si>
  <si>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</si>
  <si>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</si>
  <si>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</si>
  <si>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</si>
  <si>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</si>
  <si>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</si>
  <si>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</si>
  <si>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</si>
  <si>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</si>
  <si>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</si>
  <si>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</si>
  <si>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</si>
  <si>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</si>
  <si>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</si>
  <si>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</si>
  <si>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</si>
  <si>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</si>
  <si>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</si>
  <si>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</si>
  <si>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</si>
  <si>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</si>
  <si>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</si>
  <si>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</si>
  <si>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</si>
  <si>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</si>
  <si>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</si>
  <si>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</si>
  <si>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</si>
  <si>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</si>
  <si>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</si>
  <si>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</si>
  <si>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</si>
  <si>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</si>
  <si>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</si>
  <si>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</si>
  <si>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</si>
  <si>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</si>
  <si>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</si>
  <si>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</si>
  <si>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</si>
  <si>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</si>
  <si>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</si>
  <si>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</si>
  <si>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</si>
  <si>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</si>
  <si>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</si>
  <si>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</si>
  <si>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</si>
  <si>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</si>
  <si>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</si>
  <si>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</si>
  <si>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</si>
  <si>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</si>
  <si>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</si>
  <si>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</si>
  <si>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</si>
  <si>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</si>
  <si>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</si>
  <si>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</si>
  <si>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</si>
  <si>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</si>
  <si>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</si>
  <si>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</si>
  <si>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</si>
  <si>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</si>
  <si>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</si>
  <si>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</si>
  <si>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</si>
  <si>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</si>
  <si>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</si>
  <si>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</si>
  <si>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</si>
  <si>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</si>
  <si>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</si>
  <si>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</si>
  <si>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</si>
  <si>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</si>
  <si>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</si>
  <si>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</si>
  <si>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</si>
  <si>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</si>
  <si>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</si>
  <si>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</si>
  <si>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</si>
  <si>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</si>
  <si>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</si>
  <si>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</si>
  <si>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</si>
  <si>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</si>
  <si>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</si>
  <si>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</si>
  <si>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</si>
  <si>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</si>
  <si>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</si>
  <si>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</si>
  <si>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</si>
  <si>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</si>
  <si>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</si>
  <si>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</si>
  <si>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</si>
  <si>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</si>
  <si>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</si>
  <si>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</si>
  <si>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</si>
  <si>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</si>
  <si>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</si>
  <si>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</si>
  <si>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</si>
  <si>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</si>
  <si>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</si>
  <si>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</si>
  <si>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</si>
  <si>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</si>
  <si>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</si>
  <si>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</si>
  <si>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</si>
  <si>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</si>
  <si>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</si>
  <si>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</si>
  <si>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</si>
  <si>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</si>
  <si>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</si>
  <si>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</si>
  <si>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</si>
  <si>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</si>
  <si>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</si>
  <si>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</si>
  <si>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</si>
  <si>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</si>
  <si>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</si>
  <si>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</si>
  <si>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</si>
  <si>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</si>
  <si>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</si>
  <si>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</si>
  <si>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</si>
  <si>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</si>
  <si>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</si>
  <si>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</si>
  <si>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</si>
  <si>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</si>
  <si>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</si>
  <si>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</si>
  <si>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</si>
  <si>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</si>
  <si>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</si>
  <si>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</si>
  <si>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</si>
  <si>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</si>
  <si>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</si>
  <si>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</si>
  <si>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</si>
  <si>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</si>
  <si>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</si>
  <si>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</si>
  <si>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</si>
  <si>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</si>
  <si>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</si>
  <si>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</si>
  <si>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</si>
  <si>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</si>
  <si>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</si>
  <si>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</si>
  <si>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</si>
  <si>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</si>
  <si>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</si>
  <si>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</si>
  <si>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</si>
  <si>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</si>
  <si>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</si>
  <si>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</si>
  <si>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</si>
  <si>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</si>
  <si>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</si>
  <si>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</si>
  <si>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</si>
  <si>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</si>
  <si>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</si>
  <si>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</si>
  <si>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</si>
  <si>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</si>
  <si>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</si>
  <si>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</si>
  <si>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</si>
  <si>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</si>
  <si>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</si>
  <si>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</si>
  <si>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</si>
  <si>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</si>
  <si>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</si>
  <si>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</si>
  <si>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</si>
  <si>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</si>
  <si>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</si>
  <si>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</si>
  <si>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</si>
  <si>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</si>
  <si>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</si>
  <si>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</si>
  <si>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</si>
  <si>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</si>
  <si>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</si>
  <si>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</si>
  <si>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</si>
  <si>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</si>
  <si>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</si>
  <si>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</si>
  <si>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</si>
  <si>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</si>
  <si>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</si>
  <si>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</si>
  <si>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</si>
  <si>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</si>
  <si>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</si>
  <si>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</si>
  <si>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</si>
  <si>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</si>
  <si>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</si>
  <si>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</si>
  <si>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</si>
  <si>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</si>
  <si>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</si>
  <si>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</si>
  <si>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</si>
  <si>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</si>
  <si>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</si>
  <si>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</si>
  <si>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</si>
  <si>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</si>
  <si>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</si>
  <si>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</si>
  <si>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</si>
  <si>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</si>
  <si>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</si>
  <si>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</si>
  <si>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</si>
  <si>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</si>
  <si>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</si>
  <si>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</si>
  <si>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</si>
  <si>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</si>
  <si>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</si>
  <si>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</si>
  <si>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</si>
  <si>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</si>
  <si>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</si>
  <si>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</si>
  <si>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</si>
  <si>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</si>
  <si>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</si>
  <si>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</si>
  <si>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</si>
  <si>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</si>
  <si>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</si>
  <si>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</si>
  <si>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</si>
  <si>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</si>
  <si>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</si>
  <si>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</si>
  <si>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</si>
  <si>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</si>
  <si>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</si>
  <si>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</si>
  <si>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</si>
  <si>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</si>
  <si>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</si>
  <si>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</si>
  <si>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</si>
  <si>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</si>
  <si>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</si>
  <si>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</si>
  <si>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</si>
  <si>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</si>
  <si>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</si>
  <si>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</si>
  <si>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</si>
  <si>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</si>
  <si>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</si>
  <si>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</si>
  <si>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</si>
  <si>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</si>
  <si>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</si>
  <si>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</si>
  <si>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</si>
  <si>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</si>
  <si>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</si>
  <si>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</si>
  <si>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</si>
  <si>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</si>
  <si>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</si>
  <si>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</si>
  <si>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</si>
  <si>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</si>
  <si>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</si>
  <si>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</si>
  <si>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</si>
  <si>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</si>
  <si>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</si>
  <si>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</si>
  <si>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</si>
  <si>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</si>
  <si>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</si>
  <si>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</si>
  <si>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</si>
  <si>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</si>
  <si>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</si>
  <si>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</si>
  <si>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</si>
  <si>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</si>
  <si>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</si>
  <si>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</si>
  <si>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</si>
  <si>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</si>
  <si>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</si>
  <si>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</si>
  <si>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</si>
  <si>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</si>
  <si>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</si>
  <si>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</si>
  <si>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</si>
  <si>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</si>
  <si>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</si>
  <si>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</si>
  <si>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</si>
  <si>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</si>
  <si>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</si>
  <si>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</si>
  <si>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</si>
  <si>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</si>
  <si>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</si>
  <si>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</si>
  <si>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</si>
  <si>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</si>
  <si>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</si>
  <si>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</si>
  <si>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</si>
  <si>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</si>
  <si>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</si>
  <si>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</si>
  <si>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</si>
  <si>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</si>
  <si>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</si>
  <si>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</si>
  <si>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</si>
  <si>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</si>
  <si>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</si>
  <si>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</si>
  <si>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</si>
  <si>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</si>
  <si>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</si>
  <si>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</si>
  <si>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</si>
  <si>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</si>
  <si>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</si>
  <si>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</si>
  <si>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</si>
  <si>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</si>
  <si>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</si>
  <si>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</si>
  <si>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</si>
  <si>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</si>
  <si>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</si>
  <si>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</si>
  <si>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</si>
  <si>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</si>
  <si>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</si>
  <si>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</si>
  <si>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</si>
  <si>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</si>
  <si>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</si>
  <si>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</si>
  <si>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</si>
  <si>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</si>
  <si>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</si>
  <si>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</si>
  <si>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</si>
  <si>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</si>
  <si>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</si>
  <si>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</si>
  <si>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</si>
  <si>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</si>
  <si>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</si>
  <si>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</si>
  <si>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</si>
  <si>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</si>
  <si>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</si>
  <si>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</si>
  <si>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</si>
  <si>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</si>
  <si>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</si>
  <si>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</si>
  <si>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</si>
  <si>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</si>
  <si>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</si>
  <si>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</si>
  <si>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</si>
  <si>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</si>
  <si>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</si>
  <si>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</si>
  <si>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</si>
  <si>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</si>
  <si>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</si>
  <si>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</si>
  <si>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</si>
  <si>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</si>
  <si>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</si>
  <si>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</si>
  <si>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</si>
  <si>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</si>
  <si>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</si>
  <si>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</si>
  <si>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</si>
  <si>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</si>
  <si>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</si>
  <si>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</si>
  <si>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</si>
  <si>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</si>
  <si>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</si>
  <si>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</si>
  <si>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</si>
  <si>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</si>
  <si>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</si>
  <si>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</si>
  <si>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</si>
  <si>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</si>
  <si>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</si>
  <si>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</si>
  <si>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</si>
  <si>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</si>
  <si>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</si>
  <si>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</si>
  <si>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</si>
  <si>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</si>
  <si>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</si>
  <si>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</si>
  <si>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</si>
  <si>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</si>
  <si>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</si>
  <si>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</si>
  <si>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</si>
  <si>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</si>
  <si>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</si>
  <si>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</si>
  <si>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</si>
  <si>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</si>
  <si>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</si>
  <si>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</si>
  <si>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</si>
  <si>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</si>
  <si>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</si>
  <si>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</si>
  <si>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</si>
  <si>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</si>
  <si>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</si>
  <si>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</si>
  <si>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</si>
  <si>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</si>
  <si>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</si>
  <si>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</si>
  <si>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</si>
  <si>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</si>
  <si>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</si>
  <si>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</si>
  <si>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</si>
  <si>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</si>
  <si>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</si>
  <si>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</si>
  <si>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</si>
  <si>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</si>
  <si>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</si>
  <si>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</si>
  <si>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</si>
  <si>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</si>
  <si>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</si>
  <si>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</si>
  <si>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</si>
  <si>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</si>
  <si>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</si>
  <si>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</si>
  <si>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</si>
  <si>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</si>
  <si>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</si>
  <si>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</si>
  <si>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</si>
  <si>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</si>
  <si>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</si>
  <si>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</si>
  <si>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</si>
  <si>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</si>
  <si>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</si>
  <si>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</si>
  <si>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</si>
  <si>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</si>
  <si>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</si>
  <si>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</si>
  <si>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</si>
  <si>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</si>
  <si>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</si>
  <si>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</si>
  <si>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</si>
  <si>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</si>
  <si>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</si>
  <si>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</si>
  <si>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</si>
  <si>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</si>
  <si>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</si>
  <si>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</si>
  <si>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</si>
  <si>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</si>
  <si>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</si>
  <si>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</si>
  <si>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</si>
  <si>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</si>
  <si>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</si>
  <si>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</si>
  <si>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</si>
  <si>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</si>
  <si>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</si>
  <si>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</si>
  <si>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</si>
  <si>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</si>
  <si>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</si>
  <si>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</si>
  <si>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</si>
  <si>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</si>
  <si>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</si>
  <si>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</si>
  <si>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</si>
  <si>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</si>
  <si>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</si>
  <si>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</si>
  <si>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</si>
  <si>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</si>
  <si>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</si>
  <si>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</si>
  <si>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</si>
  <si>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</si>
  <si>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</si>
  <si>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</si>
  <si>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</si>
  <si>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</si>
  <si>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</si>
  <si>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</si>
  <si>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</si>
  <si>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</si>
  <si>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</si>
  <si>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</si>
  <si>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</si>
  <si>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</si>
  <si>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</si>
  <si>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</si>
  <si>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</si>
  <si>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</si>
  <si>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</si>
  <si>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</si>
  <si>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</si>
  <si>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</si>
  <si>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</si>
  <si>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</si>
  <si>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</si>
  <si>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</si>
  <si>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</si>
  <si>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</si>
  <si>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</si>
  <si>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</si>
  <si>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</si>
  <si>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</si>
  <si>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</si>
  <si>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</si>
  <si>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</si>
  <si>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</si>
  <si>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</si>
  <si>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</si>
  <si>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</si>
  <si>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</si>
  <si>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</si>
  <si>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</si>
  <si>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</si>
  <si>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</si>
  <si>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</si>
  <si>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</si>
  <si>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</si>
  <si>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</si>
  <si>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</si>
  <si>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</si>
  <si>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</si>
  <si>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</si>
  <si>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</si>
  <si>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</si>
  <si>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</si>
  <si>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</si>
  <si>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</si>
  <si>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</si>
  <si>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</si>
  <si>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</si>
  <si>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</si>
  <si>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</si>
  <si>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</si>
  <si>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</si>
  <si>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</si>
  <si>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</si>
  <si>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</si>
  <si>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</si>
  <si>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</si>
  <si>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</si>
  <si>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</si>
  <si>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</si>
  <si>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</si>
  <si>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</si>
  <si>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</si>
  <si>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</si>
  <si>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</si>
  <si>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</si>
  <si>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</si>
  <si>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</si>
  <si>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</si>
  <si>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</si>
  <si>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</si>
  <si>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</si>
  <si>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</si>
  <si>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</si>
  <si>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</si>
  <si>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</si>
  <si>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</si>
  <si>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</si>
  <si>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</si>
  <si>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</si>
  <si>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</si>
  <si>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</si>
  <si>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</si>
  <si>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</si>
  <si>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</si>
  <si>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</si>
  <si>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</si>
  <si>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</si>
  <si>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</si>
  <si>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</si>
  <si>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</si>
  <si>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</si>
  <si>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</si>
  <si>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</si>
  <si>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</si>
  <si>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</si>
  <si>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</si>
  <si>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</si>
  <si>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</si>
  <si>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</si>
  <si>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</si>
  <si>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</si>
  <si>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</si>
  <si>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</si>
  <si>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</si>
  <si>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</si>
  <si>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</si>
  <si>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</si>
  <si>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</si>
  <si>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</si>
  <si>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</si>
  <si>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</si>
  <si>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</si>
  <si>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</si>
  <si>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</si>
  <si>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</si>
  <si>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</si>
  <si>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</si>
  <si>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</si>
  <si>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</si>
  <si>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</si>
  <si>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</si>
  <si>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</si>
  <si>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</si>
  <si>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</si>
  <si>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</si>
  <si>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</si>
  <si>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</si>
  <si>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</si>
  <si>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</si>
  <si>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</si>
  <si>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</si>
  <si>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</si>
  <si>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</si>
  <si>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</si>
  <si>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</si>
  <si>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</si>
  <si>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</si>
  <si>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</si>
  <si>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</si>
  <si>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</si>
  <si>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</si>
  <si>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</si>
  <si>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</si>
  <si>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</si>
  <si>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</si>
  <si>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</si>
  <si>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</si>
  <si>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</si>
  <si>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</si>
  <si>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</si>
  <si>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</si>
  <si>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</si>
  <si>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</si>
  <si>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</si>
  <si>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</si>
  <si>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</si>
  <si>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</si>
  <si>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</si>
  <si>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</si>
  <si>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</si>
  <si>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</si>
  <si>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</si>
  <si>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</si>
  <si>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</si>
  <si>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</si>
  <si>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</si>
  <si>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</si>
  <si>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</si>
  <si>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</si>
  <si>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</si>
  <si>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</si>
  <si>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</si>
  <si>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</si>
  <si>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</si>
  <si>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</si>
  <si>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</si>
  <si>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</si>
  <si>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</si>
  <si>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</si>
  <si>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</si>
  <si>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</si>
  <si>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</si>
  <si>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</si>
  <si>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</si>
  <si>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</si>
  <si>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</si>
  <si>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</si>
  <si>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</si>
  <si>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</si>
  <si>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</si>
  <si>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</si>
  <si>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</si>
  <si>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</si>
  <si>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</si>
  <si>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</si>
  <si>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</si>
  <si>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</si>
  <si>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</si>
  <si>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</si>
  <si>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</si>
  <si>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</si>
  <si>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</si>
  <si>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</si>
  <si>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</si>
  <si>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</si>
  <si>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</si>
  <si>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</si>
  <si>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</si>
  <si>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</si>
  <si>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</si>
  <si>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</si>
  <si>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</si>
  <si>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</si>
  <si>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</si>
  <si>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</si>
  <si>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</si>
  <si>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</si>
  <si>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</si>
  <si>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</si>
  <si>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</si>
  <si>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</si>
  <si>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</si>
  <si>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</si>
  <si>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</si>
  <si>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</si>
  <si>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</si>
  <si>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</si>
  <si>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</si>
  <si>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</si>
  <si>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</si>
  <si>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</si>
  <si>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</si>
  <si>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</si>
  <si>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</si>
  <si>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</si>
  <si>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</si>
  <si>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</si>
  <si>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</si>
  <si>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</si>
  <si>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</si>
  <si>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</si>
  <si>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</si>
  <si>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</si>
  <si>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</si>
  <si>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</si>
  <si>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</si>
  <si>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</si>
  <si>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</si>
  <si>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</si>
  <si>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</si>
  <si>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</si>
  <si>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</si>
  <si>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</si>
  <si>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</si>
  <si>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</si>
  <si>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</si>
  <si>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</si>
  <si>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</si>
  <si>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</si>
  <si>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</si>
  <si>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</si>
  <si>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</si>
  <si>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</si>
  <si>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</si>
  <si>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</si>
  <si>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</si>
  <si>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</si>
  <si>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</si>
  <si>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</si>
  <si>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</si>
  <si>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</si>
  <si>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</si>
  <si>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</si>
  <si>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</si>
  <si>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</si>
  <si>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</si>
  <si>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</si>
  <si>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</si>
  <si>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</si>
  <si>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</si>
  <si>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</si>
  <si>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</si>
  <si>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</si>
  <si>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</si>
  <si>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</si>
  <si>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</si>
  <si>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</si>
  <si>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</si>
  <si>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</si>
  <si>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</si>
  <si>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</si>
  <si>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</si>
  <si>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</si>
  <si>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</si>
  <si>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</si>
  <si>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</si>
  <si>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</si>
  <si>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</si>
  <si>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</si>
  <si>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</si>
  <si>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</si>
  <si>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</si>
  <si>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</si>
  <si>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</si>
  <si>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</si>
  <si>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</si>
  <si>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</si>
  <si>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</si>
  <si>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</si>
  <si>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</si>
  <si>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</si>
  <si>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</si>
  <si>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</si>
  <si>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</si>
  <si>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</si>
  <si>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</si>
  <si>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</si>
  <si>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</si>
  <si>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</si>
  <si>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</si>
  <si>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</si>
  <si>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</si>
  <si>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</si>
  <si>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</si>
  <si>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</si>
  <si>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</si>
  <si>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</si>
  <si>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</si>
  <si>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</si>
  <si>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</si>
  <si>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</si>
  <si>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</si>
  <si>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</si>
  <si>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</si>
  <si>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</si>
  <si>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</si>
  <si>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</si>
  <si>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</si>
  <si>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</si>
  <si>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</si>
  <si>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</si>
  <si>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</si>
  <si>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</si>
  <si>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</si>
  <si>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</si>
  <si>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</si>
  <si>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</si>
  <si>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</si>
  <si>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</si>
  <si>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</si>
  <si>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</si>
  <si>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</si>
  <si>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</si>
  <si>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</si>
  <si>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</si>
  <si>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</si>
  <si>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</si>
  <si>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</si>
  <si>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</si>
  <si>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</si>
  <si>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</si>
  <si>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</si>
  <si>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</si>
  <si>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</si>
  <si>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</si>
  <si>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</si>
  <si>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</si>
  <si>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</si>
  <si>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</si>
  <si>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</si>
  <si>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</si>
  <si>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</si>
  <si>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</si>
  <si>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</si>
  <si>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</si>
  <si>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</si>
  <si>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</si>
  <si>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</si>
  <si>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</si>
  <si>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</si>
  <si>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</si>
  <si>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</si>
  <si>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</si>
  <si>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</si>
  <si>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</si>
  <si>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</si>
  <si>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</si>
  <si>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</si>
  <si>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</si>
  <si>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</si>
  <si>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</si>
  <si>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</si>
  <si>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</si>
  <si>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</si>
  <si>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</si>
  <si>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</si>
  <si>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</si>
  <si>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</si>
  <si>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</si>
  <si>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</si>
  <si>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</si>
  <si>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</si>
  <si>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</si>
  <si>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</si>
  <si>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</si>
  <si>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</si>
  <si>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</si>
  <si>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</si>
  <si>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</si>
  <si>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</si>
  <si>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</si>
  <si>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</si>
  <si>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</si>
  <si>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</si>
  <si>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</si>
  <si>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</si>
  <si>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</si>
  <si>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</si>
  <si>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</si>
  <si>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</si>
  <si>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</si>
  <si>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</si>
  <si>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</si>
  <si>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</si>
  <si>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</si>
  <si>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</si>
  <si>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</si>
  <si>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</si>
  <si>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</si>
  <si>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</si>
  <si>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</si>
  <si>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</si>
  <si>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</si>
  <si>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</si>
  <si>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</si>
  <si>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</si>
  <si>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</si>
  <si>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</si>
  <si>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</si>
  <si>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</si>
  <si>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</si>
  <si>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</si>
  <si>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</si>
  <si>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</si>
  <si>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</si>
  <si>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</si>
  <si>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</si>
  <si>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</si>
  <si>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</si>
  <si>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</si>
  <si>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</si>
  <si>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</si>
  <si>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</si>
  <si>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</si>
  <si>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</si>
  <si>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</si>
  <si>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</si>
  <si>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</si>
  <si>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</si>
  <si>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</si>
  <si>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</si>
  <si>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</si>
  <si>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</si>
  <si>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</si>
  <si>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</si>
  <si>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</si>
  <si>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</si>
  <si>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</si>
  <si>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</si>
  <si>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</si>
  <si>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</si>
  <si>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</si>
  <si>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</si>
  <si>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</si>
  <si>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</si>
  <si>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</si>
  <si>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</si>
  <si>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</si>
  <si>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</si>
  <si>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</si>
  <si>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</si>
  <si>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</si>
  <si>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</si>
  <si>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</si>
  <si>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</si>
  <si>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</si>
  <si>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</si>
  <si>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</si>
  <si>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</si>
  <si>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</si>
  <si>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</si>
  <si>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</si>
  <si>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</si>
  <si>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</si>
  <si>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</si>
  <si>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</si>
  <si>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</si>
  <si>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</si>
  <si>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</si>
  <si>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</si>
  <si>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</si>
  <si>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</si>
  <si>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</si>
  <si>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</si>
  <si>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</si>
  <si>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</si>
  <si>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</si>
  <si>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</si>
  <si>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</si>
  <si>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</si>
  <si>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</si>
  <si>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</si>
  <si>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</si>
  <si>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</si>
  <si>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</si>
  <si>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</si>
  <si>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</si>
  <si>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</si>
  <si>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</si>
  <si>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</si>
  <si>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</si>
  <si>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</si>
  <si>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</si>
  <si>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</si>
  <si>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</si>
  <si>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</si>
  <si>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</si>
  <si>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</si>
  <si>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</si>
  <si>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</si>
  <si>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</si>
  <si>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</si>
  <si>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</si>
  <si>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</si>
  <si>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</si>
  <si>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</si>
  <si>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</si>
  <si>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</si>
  <si>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</si>
  <si>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</si>
  <si>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</si>
  <si>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</si>
  <si>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</si>
  <si>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</si>
  <si>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</si>
  <si>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</si>
  <si>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</si>
  <si>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</si>
  <si>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</si>
  <si>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</si>
  <si>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</si>
  <si>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</si>
  <si>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</si>
  <si>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</si>
  <si>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</si>
  <si>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</si>
  <si>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</si>
  <si>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</si>
  <si>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</si>
  <si>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</si>
  <si>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</si>
  <si>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</si>
  <si>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</si>
  <si>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</si>
  <si>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</si>
  <si>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</si>
  <si>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</si>
  <si>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</si>
  <si>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</si>
  <si>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</si>
  <si>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</si>
  <si>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</si>
  <si>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</si>
  <si>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</si>
  <si>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</si>
  <si>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</si>
  <si>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</si>
  <si>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</si>
  <si>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</si>
  <si>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</si>
  <si>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</si>
  <si>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</si>
  <si>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</si>
  <si>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</si>
  <si>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</si>
  <si>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</si>
  <si>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</si>
  <si>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</si>
  <si>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</si>
  <si>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</si>
  <si>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</si>
  <si>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</si>
  <si>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</si>
  <si>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</si>
  <si>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</si>
  <si>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</si>
  <si>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</si>
  <si>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</si>
  <si>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</si>
  <si>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</si>
  <si>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</si>
  <si>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</si>
  <si>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</si>
  <si>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</si>
  <si>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</si>
  <si>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</si>
  <si>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</si>
  <si>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</si>
  <si>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</si>
  <si>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</si>
  <si>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</si>
  <si>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</si>
  <si>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</si>
  <si>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</si>
  <si>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</si>
  <si>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</si>
  <si>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</si>
  <si>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</si>
  <si>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</si>
  <si>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</si>
  <si>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</si>
  <si>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</si>
  <si>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</si>
  <si>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</si>
  <si>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</si>
  <si>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</si>
  <si>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</si>
  <si>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</si>
  <si>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</si>
  <si>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</si>
  <si>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</si>
  <si>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</si>
  <si>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</si>
  <si>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</si>
  <si>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</si>
  <si>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</si>
  <si>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</si>
  <si>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</si>
  <si>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</si>
  <si>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</si>
  <si>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</si>
  <si>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</si>
  <si>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</si>
  <si>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</si>
  <si>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</si>
  <si>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</si>
  <si>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</si>
  <si>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</si>
  <si>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</si>
  <si>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</si>
  <si>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</si>
  <si>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</si>
  <si>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</si>
  <si>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</si>
  <si>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</si>
  <si>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</si>
  <si>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</si>
  <si>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</si>
  <si>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</si>
  <si>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</si>
  <si>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</si>
  <si>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</si>
  <si>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</si>
  <si>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</si>
  <si>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</si>
  <si>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</si>
  <si>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</si>
  <si>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</si>
  <si>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</si>
  <si>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</si>
  <si>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</si>
  <si>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</si>
  <si>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</si>
  <si>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</si>
  <si>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</si>
  <si>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</si>
  <si>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</si>
  <si>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</si>
  <si>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</si>
  <si>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</si>
  <si>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</si>
  <si>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</si>
  <si>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</si>
  <si>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</si>
  <si>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</si>
  <si>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</si>
  <si>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</si>
  <si>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</si>
  <si>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</si>
  <si>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</si>
  <si>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</si>
  <si>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</si>
  <si>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</si>
  <si>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</si>
  <si>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</si>
  <si>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</si>
  <si>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</si>
  <si>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</si>
  <si>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</si>
  <si>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</si>
  <si>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</si>
  <si>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</si>
  <si>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</si>
  <si>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</si>
  <si>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</si>
  <si>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</si>
  <si>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</si>
  <si>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</si>
  <si>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</si>
  <si>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</si>
  <si>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</si>
  <si>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</si>
  <si>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</si>
  <si>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</si>
  <si>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</si>
  <si>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</si>
  <si>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</si>
  <si>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</si>
  <si>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</si>
  <si>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</si>
  <si>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</si>
  <si>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</si>
  <si>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</si>
  <si>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</si>
  <si>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</si>
  <si>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</si>
  <si>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</si>
  <si>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</si>
  <si>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</si>
  <si>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</si>
  <si>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</si>
  <si>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</si>
  <si>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</si>
  <si>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</si>
  <si>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</si>
  <si>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</si>
  <si>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</si>
  <si>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</si>
  <si>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</si>
  <si>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</si>
  <si>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</si>
  <si>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</si>
  <si>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</si>
  <si>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</si>
  <si>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</si>
  <si>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</si>
  <si>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</si>
  <si>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</si>
  <si>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</si>
  <si>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</si>
  <si>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</si>
  <si>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</si>
  <si>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</si>
  <si>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</si>
  <si>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</si>
  <si>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</si>
  <si>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</si>
  <si>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</si>
  <si>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</si>
  <si>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</si>
  <si>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</si>
  <si>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</si>
  <si>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</si>
  <si>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</si>
  <si>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</si>
  <si>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</si>
  <si>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</si>
  <si>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</si>
  <si>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</si>
  <si>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</si>
  <si>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</si>
  <si>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</si>
  <si>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</si>
  <si>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</si>
  <si>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</si>
  <si>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</si>
  <si>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</si>
  <si>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</si>
  <si>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</si>
  <si>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</si>
  <si>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</si>
  <si>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</si>
  <si>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</si>
  <si>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</si>
  <si>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</si>
  <si>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</si>
  <si>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</si>
  <si>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</si>
  <si>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</si>
  <si>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</si>
  <si>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</si>
  <si>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</si>
  <si>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</si>
  <si>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</si>
  <si>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</si>
  <si>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</si>
  <si>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</si>
  <si>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</si>
  <si>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</si>
  <si>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</si>
  <si>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</si>
  <si>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</si>
  <si>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</si>
  <si>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</si>
  <si>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</si>
  <si>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</si>
  <si>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</si>
  <si>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</si>
  <si>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</si>
  <si>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</si>
  <si>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</si>
  <si>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</si>
  <si>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</si>
  <si>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</si>
  <si>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</si>
  <si>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</si>
  <si>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</si>
  <si>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</si>
  <si>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</si>
  <si>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</si>
  <si>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</si>
  <si>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</si>
  <si>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</si>
  <si>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</si>
  <si>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</si>
  <si>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</si>
  <si>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</si>
  <si>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</si>
  <si>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</si>
  <si>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</si>
  <si>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</si>
  <si>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</si>
  <si>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</si>
  <si>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</si>
  <si>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</si>
  <si>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</si>
  <si>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</si>
  <si>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</si>
  <si>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</si>
  <si>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</si>
  <si>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</si>
  <si>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</si>
  <si>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</si>
  <si>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</si>
  <si>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</si>
  <si>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</si>
  <si>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</si>
  <si>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</si>
  <si>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</si>
  <si>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</si>
  <si>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</si>
  <si>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</si>
  <si>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</si>
  <si>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</si>
  <si>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</si>
  <si>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</si>
  <si>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</si>
  <si>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</si>
  <si>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</si>
  <si>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</si>
  <si>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</si>
  <si>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</si>
  <si>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</si>
  <si>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</si>
  <si>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</si>
  <si>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</si>
  <si>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</si>
  <si>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</si>
  <si>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</si>
  <si>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</si>
  <si>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</si>
  <si>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</si>
  <si>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</si>
  <si>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</si>
  <si>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</si>
  <si>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</si>
  <si>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</si>
  <si>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</si>
  <si>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</si>
  <si>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</si>
  <si>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</si>
  <si>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</si>
  <si>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</si>
  <si>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</si>
  <si>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</si>
  <si>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</si>
  <si>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</si>
  <si>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</si>
  <si>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</si>
  <si>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</si>
  <si>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</si>
  <si>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</si>
  <si>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</si>
  <si>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</si>
  <si>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</si>
  <si>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</si>
  <si>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</si>
  <si>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</si>
  <si>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</si>
  <si>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</si>
  <si>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</si>
  <si>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</si>
  <si>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</si>
  <si>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</si>
  <si>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</si>
  <si>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</si>
  <si>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</si>
  <si>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</si>
  <si>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</si>
  <si>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</si>
  <si>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</si>
  <si>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</si>
  <si>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</si>
  <si>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</si>
  <si>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</si>
  <si>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</si>
  <si>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</si>
  <si>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</si>
  <si>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</si>
  <si>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</si>
  <si>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</si>
  <si>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</si>
  <si>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</si>
  <si>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</si>
  <si>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</si>
  <si>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</si>
  <si>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</si>
  <si>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</si>
  <si>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</si>
  <si>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</si>
  <si>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</si>
  <si>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</si>
  <si>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</si>
  <si>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</si>
  <si>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</si>
  <si>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</si>
  <si>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</si>
  <si>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</si>
  <si>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</si>
  <si>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</si>
  <si>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</si>
  <si>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</si>
  <si>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</si>
  <si>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</si>
  <si>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</si>
  <si>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</si>
  <si>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</si>
  <si>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</si>
  <si>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</si>
  <si>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</si>
  <si>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</si>
  <si>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</si>
  <si>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</si>
  <si>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</si>
  <si>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</si>
  <si>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</si>
  <si>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</si>
  <si>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</si>
  <si>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</si>
  <si>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</si>
  <si>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</si>
  <si>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</si>
  <si>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</si>
  <si>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</si>
  <si>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</si>
  <si>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</si>
  <si>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</si>
  <si>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</si>
  <si>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</si>
  <si>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</si>
  <si>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</si>
  <si>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</si>
  <si>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</si>
  <si>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</si>
  <si>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</si>
  <si>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</si>
  <si>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</si>
  <si>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</si>
  <si>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</si>
  <si>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</si>
  <si>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</si>
  <si>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</si>
  <si>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</si>
  <si>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</si>
  <si>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</si>
  <si>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</si>
  <si>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</si>
  <si>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</si>
  <si>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</si>
  <si>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</si>
  <si>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</si>
  <si>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</si>
  <si>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</si>
  <si>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</si>
  <si>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</si>
  <si>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</si>
  <si>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</si>
  <si>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</si>
  <si>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</si>
  <si>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</si>
  <si>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</si>
  <si>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</si>
  <si>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</si>
  <si>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</si>
  <si>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</si>
  <si>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</si>
  <si>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</si>
  <si>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</si>
  <si>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</si>
  <si>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</si>
  <si>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</si>
  <si>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</si>
  <si>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</si>
  <si>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</si>
  <si>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</si>
  <si>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</si>
  <si>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</si>
  <si>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</si>
  <si>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</si>
  <si>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</si>
  <si>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</si>
  <si>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</si>
  <si>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</si>
  <si>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</si>
  <si>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</si>
  <si>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</si>
  <si>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</si>
  <si>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</si>
  <si>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</si>
  <si>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</si>
  <si>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</si>
  <si>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</si>
  <si>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</si>
  <si>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</si>
  <si>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</si>
  <si>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</si>
  <si>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</si>
  <si>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</si>
  <si>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</si>
  <si>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</si>
  <si>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</si>
  <si>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</si>
  <si>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</si>
  <si>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</si>
  <si>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</si>
  <si>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</si>
  <si>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</si>
  <si>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</si>
  <si>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</si>
  <si>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</si>
  <si>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</si>
  <si>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</si>
  <si>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</si>
  <si>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</si>
  <si>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</si>
  <si>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</si>
  <si>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</si>
  <si>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</si>
  <si>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</si>
  <si>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</si>
  <si>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</si>
  <si>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</si>
  <si>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</si>
  <si>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</si>
  <si>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</si>
  <si>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</si>
  <si>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</si>
  <si>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</si>
  <si>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</si>
  <si>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</si>
  <si>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</si>
  <si>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</si>
  <si>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</si>
  <si>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</si>
  <si>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</si>
  <si>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</si>
  <si>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</si>
  <si>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</si>
  <si>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</si>
  <si>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</si>
  <si>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</si>
  <si>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</si>
  <si>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</si>
  <si>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</si>
  <si>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</si>
  <si>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</si>
  <si>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</si>
  <si>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</si>
  <si>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</si>
  <si>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</si>
  <si>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</si>
  <si>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</si>
  <si>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</si>
  <si>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</si>
  <si>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</si>
  <si>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</si>
  <si>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</si>
  <si>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</si>
  <si>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</si>
  <si>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</si>
  <si>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</si>
  <si>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</si>
  <si>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</si>
  <si>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</si>
  <si>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</si>
  <si>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</si>
  <si>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</si>
  <si>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</si>
  <si>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</si>
  <si>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</si>
  <si>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</si>
  <si>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</si>
  <si>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</si>
  <si>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</si>
  <si>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</si>
  <si>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</si>
  <si>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</si>
  <si>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</si>
  <si>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</si>
  <si>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</si>
  <si>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</si>
  <si>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</si>
  <si>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</si>
  <si>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</si>
  <si>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</si>
  <si>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</si>
  <si>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</si>
  <si>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</si>
  <si>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</si>
  <si>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</si>
  <si>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</si>
  <si>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</si>
  <si>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</si>
  <si>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</si>
  <si>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</si>
  <si>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</si>
  <si>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</si>
  <si>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</si>
  <si>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</si>
  <si>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</si>
  <si>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</si>
  <si>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</si>
  <si>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</si>
  <si>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</si>
  <si>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</si>
  <si>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</si>
  <si>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</si>
  <si>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</si>
  <si>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</si>
  <si>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</si>
  <si>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</si>
  <si>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</si>
  <si>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</si>
  <si>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</si>
  <si>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</si>
  <si>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</si>
  <si>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</si>
  <si>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</si>
  <si>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</si>
  <si>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</si>
  <si>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</si>
  <si>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</si>
  <si>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</si>
  <si>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</si>
  <si>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</si>
  <si>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</si>
  <si>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</si>
  <si>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</si>
  <si>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</si>
  <si>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</si>
  <si>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</si>
  <si>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</si>
  <si>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</si>
  <si>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</si>
  <si>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</si>
  <si>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</si>
  <si>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</si>
  <si>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</si>
  <si>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</si>
  <si>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</si>
  <si>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</si>
  <si>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</si>
  <si>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</si>
  <si>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</si>
  <si>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</si>
  <si>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</si>
  <si>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</si>
  <si>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</si>
  <si>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</si>
  <si>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</si>
  <si>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</si>
  <si>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</si>
  <si>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</si>
  <si>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</si>
  <si>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</si>
  <si>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</si>
  <si>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</si>
  <si>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</si>
  <si>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</si>
  <si>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</si>
  <si>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</si>
  <si>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</si>
  <si>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</si>
  <si>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</si>
  <si>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</si>
  <si>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</si>
  <si>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</si>
  <si>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</si>
  <si>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</si>
  <si>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</si>
  <si>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</si>
  <si>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</si>
  <si>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</si>
  <si>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</si>
  <si>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</si>
  <si>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</si>
  <si>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</si>
  <si>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</si>
  <si>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</si>
  <si>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</si>
  <si>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</si>
  <si>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</si>
  <si>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</si>
  <si>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</si>
  <si>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</si>
  <si>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</si>
  <si>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</si>
  <si>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</si>
  <si>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</si>
  <si>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</si>
  <si>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</si>
  <si>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</si>
  <si>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</si>
  <si>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</si>
  <si>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</si>
  <si>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</si>
  <si>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</si>
  <si>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</si>
  <si>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</si>
  <si>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</si>
  <si>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</si>
  <si>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</si>
  <si>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</si>
  <si>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</si>
  <si>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</si>
  <si>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</si>
  <si>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</si>
  <si>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</si>
  <si>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</si>
  <si>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</si>
  <si>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</si>
  <si>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</si>
  <si>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</si>
  <si>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</si>
  <si>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</si>
  <si>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</si>
  <si>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</si>
  <si>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</si>
  <si>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</si>
  <si>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</si>
  <si>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</si>
  <si>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</si>
  <si>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</si>
  <si>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</si>
  <si>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</si>
  <si>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</si>
  <si>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</si>
  <si>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</si>
  <si>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</si>
  <si>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</si>
  <si>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</si>
  <si>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</si>
  <si>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</si>
  <si>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</si>
  <si>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</si>
  <si>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</si>
  <si>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</si>
  <si>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</si>
  <si>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</si>
  <si>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</si>
  <si>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</si>
  <si>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</si>
  <si>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</si>
  <si>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</si>
  <si>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</si>
  <si>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</si>
  <si>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</si>
  <si>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</si>
  <si>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</si>
  <si>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</si>
  <si>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</si>
  <si>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</si>
  <si>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</si>
  <si>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</si>
  <si>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</si>
  <si>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</si>
  <si>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</si>
  <si>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</si>
  <si>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</si>
  <si>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</si>
  <si>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</si>
  <si>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</si>
  <si>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</si>
  <si>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</si>
  <si>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</si>
  <si>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</si>
  <si>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</si>
  <si>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</si>
  <si>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</si>
  <si>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</si>
  <si>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</si>
  <si>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</si>
  <si>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</si>
  <si>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</si>
  <si>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</si>
  <si>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</si>
  <si>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</si>
  <si>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</si>
  <si>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</si>
  <si>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</si>
  <si>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</si>
  <si>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</si>
  <si>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</si>
  <si>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</si>
  <si>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</si>
  <si>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</si>
  <si>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</si>
  <si>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</si>
  <si>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</si>
  <si>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</si>
  <si>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</si>
  <si>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</si>
  <si>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</si>
  <si>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</si>
  <si>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</si>
  <si>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</si>
  <si>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</si>
  <si>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</si>
  <si>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</si>
  <si>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</si>
  <si>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</si>
  <si>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</si>
  <si>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</si>
  <si>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</si>
  <si>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</si>
  <si>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</si>
  <si>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</si>
  <si>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</si>
  <si>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</si>
  <si>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</si>
  <si>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</si>
  <si>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</si>
  <si>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</si>
  <si>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</si>
  <si>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</si>
  <si>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</si>
  <si>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</si>
  <si>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</si>
  <si>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</si>
  <si>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</si>
  <si>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</si>
  <si>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</si>
  <si>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</si>
  <si>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</si>
  <si>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</si>
  <si>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</si>
  <si>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</si>
  <si>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</si>
  <si>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</si>
  <si>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</si>
  <si>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</si>
  <si>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</si>
  <si>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</si>
  <si>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</si>
  <si>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</si>
  <si>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</si>
  <si>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</si>
  <si>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</si>
  <si>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</si>
  <si>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</si>
  <si>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</si>
  <si>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</si>
  <si>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</si>
  <si>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</si>
  <si>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</si>
  <si>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</si>
  <si>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</si>
  <si>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</si>
  <si>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</si>
  <si>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</si>
  <si>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</si>
  <si>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</si>
  <si>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</si>
  <si>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</si>
  <si>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</si>
  <si>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</si>
  <si>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</si>
  <si>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</si>
  <si>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</si>
  <si>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</si>
  <si>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</si>
  <si>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</si>
  <si>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</si>
  <si>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</si>
  <si>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</si>
  <si>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</si>
  <si>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</si>
  <si>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</si>
  <si>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</si>
  <si>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</si>
  <si>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</si>
  <si>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</si>
  <si>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</si>
  <si>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</si>
  <si>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</si>
  <si>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</si>
  <si>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</si>
  <si>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</si>
  <si>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</si>
  <si>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</si>
  <si>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</si>
  <si>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</si>
  <si>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</si>
  <si>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</si>
  <si>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</si>
  <si>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</si>
  <si>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</si>
  <si>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</si>
  <si>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</si>
  <si>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</si>
  <si>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</si>
  <si>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</si>
  <si>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</si>
  <si>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</si>
  <si>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</si>
  <si>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</si>
  <si>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</si>
  <si>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</si>
  <si>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</si>
  <si>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</si>
  <si>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</si>
  <si>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</si>
  <si>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</si>
  <si>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</si>
  <si>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</si>
  <si>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</si>
  <si>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</si>
  <si>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</si>
  <si>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</si>
  <si>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</si>
  <si>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</si>
  <si>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</si>
  <si>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</si>
  <si>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</si>
  <si>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</si>
  <si>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</si>
  <si>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</si>
  <si>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</si>
  <si>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</si>
  <si>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</si>
  <si>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</si>
  <si>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</si>
  <si>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</si>
  <si>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</si>
  <si>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</si>
  <si>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</si>
  <si>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</si>
  <si>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</si>
  <si>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</si>
  <si>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</si>
  <si>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</si>
  <si>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</si>
  <si>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</si>
  <si>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</si>
  <si>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</si>
  <si>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</si>
  <si>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</si>
  <si>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</si>
  <si>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</si>
  <si>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</si>
  <si>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</si>
  <si>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</si>
  <si>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</si>
  <si>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</si>
  <si>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</si>
  <si>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</si>
  <si>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</si>
  <si>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</si>
  <si>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</si>
  <si>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</si>
  <si>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</si>
  <si>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</si>
  <si>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</si>
  <si>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</si>
  <si>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</si>
  <si>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</si>
  <si>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</si>
  <si>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</si>
  <si>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</si>
  <si>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</si>
  <si>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</si>
  <si>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</si>
  <si>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</si>
  <si>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</si>
  <si>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</si>
  <si>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</si>
  <si>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</si>
  <si>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</si>
  <si>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</si>
  <si>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</si>
  <si>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</si>
  <si>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</si>
  <si>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</si>
  <si>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</si>
  <si>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</si>
  <si>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</si>
  <si>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</si>
  <si>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</si>
  <si>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</si>
  <si>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</si>
  <si>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</si>
  <si>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</si>
  <si>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</si>
  <si>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</si>
  <si>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</si>
  <si>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</si>
  <si>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</si>
  <si>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</si>
  <si>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</si>
  <si>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</si>
  <si>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</si>
  <si>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</si>
  <si>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</si>
  <si>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</si>
  <si>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</si>
  <si>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</si>
  <si>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</si>
  <si>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</si>
  <si>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</si>
  <si>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</si>
  <si>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</si>
  <si>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</si>
  <si>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</si>
  <si>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</si>
  <si>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</si>
  <si>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</si>
  <si>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</si>
  <si>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</si>
  <si>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</si>
  <si>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</si>
  <si>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</si>
  <si>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</si>
  <si>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</si>
  <si>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</si>
  <si>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</si>
  <si>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</si>
  <si>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</si>
  <si>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</si>
  <si>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</si>
  <si>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</si>
  <si>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</si>
  <si>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</si>
  <si>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</si>
  <si>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</si>
  <si>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</si>
  <si>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</si>
  <si>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</si>
  <si>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</si>
  <si>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</si>
  <si>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</si>
  <si>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</si>
  <si>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</si>
  <si>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</si>
  <si>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</si>
  <si>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</si>
  <si>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</si>
  <si>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</si>
  <si>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</si>
  <si>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</si>
  <si>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</si>
  <si>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</si>
  <si>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</si>
  <si>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</si>
  <si>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</si>
  <si>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</si>
  <si>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</si>
  <si>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</si>
  <si>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</si>
  <si>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</si>
  <si>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</si>
  <si>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</si>
  <si>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</si>
  <si>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</si>
  <si>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</si>
  <si>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</si>
  <si>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</si>
  <si>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</si>
  <si>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</si>
  <si>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</si>
  <si>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</si>
  <si>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</si>
  <si>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</si>
  <si>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</si>
  <si>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</si>
  <si>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</si>
  <si>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</si>
  <si>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</si>
  <si>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</si>
  <si>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</si>
  <si>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</si>
  <si>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</si>
  <si>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</si>
  <si>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</si>
  <si>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</si>
  <si>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</si>
  <si>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</si>
  <si>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</si>
  <si>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</si>
  <si>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</si>
  <si>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</si>
  <si>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</si>
  <si>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</si>
  <si>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</si>
  <si>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</si>
  <si>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</si>
  <si>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</si>
  <si>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</si>
  <si>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</si>
  <si>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</si>
  <si>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</si>
  <si>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</si>
  <si>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</si>
  <si>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</si>
  <si>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</si>
  <si>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</si>
  <si>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</si>
  <si>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</si>
  <si>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</si>
  <si>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</si>
  <si>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</si>
  <si>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</si>
  <si>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</si>
  <si>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</si>
  <si>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</si>
  <si>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</si>
  <si>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</si>
  <si>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</si>
  <si>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</si>
  <si>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</si>
  <si>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</si>
  <si>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</si>
  <si>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</si>
  <si>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</si>
  <si>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</si>
  <si>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</si>
  <si>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</si>
  <si>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</si>
  <si>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</si>
  <si>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</si>
  <si>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</si>
  <si>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</si>
  <si>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</si>
  <si>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</si>
  <si>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</si>
  <si>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</si>
  <si>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</si>
  <si>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</si>
  <si>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</si>
  <si>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</si>
  <si>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</si>
  <si>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</si>
  <si>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</si>
  <si>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</si>
  <si>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</si>
  <si>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</si>
  <si>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</si>
  <si>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</si>
  <si>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</si>
  <si>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</si>
  <si>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</si>
  <si>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</si>
  <si>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</si>
  <si>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</si>
  <si>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</si>
  <si>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</si>
  <si>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</si>
  <si>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</si>
  <si>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</si>
  <si>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</si>
  <si>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</si>
  <si>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</si>
  <si>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</si>
  <si>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</si>
  <si>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</si>
  <si>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</si>
  <si>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</si>
  <si>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</si>
  <si>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</si>
  <si>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</si>
  <si>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</si>
  <si>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</si>
  <si>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</si>
  <si>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</si>
  <si>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</si>
  <si>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</si>
  <si>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</si>
  <si>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</si>
  <si>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</si>
  <si>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</si>
  <si>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</si>
  <si>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</si>
  <si>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</si>
  <si>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</si>
  <si>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</si>
  <si>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</si>
  <si>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</si>
  <si>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</si>
  <si>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</si>
  <si>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</si>
  <si>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</si>
  <si>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</si>
  <si>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</si>
  <si>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</si>
  <si>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</si>
  <si>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</si>
  <si>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</si>
  <si>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</si>
  <si>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</si>
  <si>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</si>
  <si>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</si>
  <si>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</si>
  <si>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</si>
  <si>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</si>
  <si>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</si>
  <si>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</si>
  <si>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</si>
  <si>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</si>
  <si>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</si>
  <si>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</si>
  <si>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</si>
  <si>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</si>
  <si>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</si>
  <si>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</si>
  <si>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</si>
  <si>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</si>
  <si>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</si>
  <si>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</si>
  <si>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</si>
  <si>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</si>
  <si>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</si>
  <si>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</si>
  <si>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</si>
  <si>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</si>
  <si>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</si>
  <si>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</si>
  <si>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</si>
  <si>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</si>
  <si>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</si>
  <si>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</si>
  <si>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</si>
  <si>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</si>
  <si>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</si>
  <si>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</si>
  <si>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</si>
  <si>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</si>
  <si>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</si>
  <si>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</si>
  <si>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</si>
  <si>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</si>
  <si>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</si>
  <si>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</si>
  <si>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</si>
  <si>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</si>
  <si>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</si>
  <si>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</si>
  <si>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</si>
  <si>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</si>
  <si>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</si>
  <si>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</si>
  <si>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</si>
  <si>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</si>
  <si>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</si>
  <si>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</si>
  <si>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</si>
  <si>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</si>
  <si>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</si>
  <si>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</si>
  <si>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</si>
  <si>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</si>
  <si>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</si>
  <si>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</si>
  <si>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</si>
  <si>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</si>
  <si>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</si>
  <si>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</si>
  <si>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</si>
  <si>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</si>
  <si>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</si>
  <si>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</si>
  <si>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</si>
  <si>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</si>
  <si>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</si>
  <si>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</si>
  <si>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</si>
  <si>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</si>
  <si>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</si>
  <si>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</si>
  <si>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</si>
  <si>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</si>
  <si>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</si>
  <si>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</si>
  <si>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</si>
  <si>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</si>
  <si>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</si>
  <si>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</si>
  <si>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</si>
  <si>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</si>
  <si>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</si>
  <si>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</si>
  <si>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</si>
  <si>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</si>
  <si>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</si>
  <si>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</si>
  <si>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</si>
  <si>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</si>
  <si>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</si>
  <si>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</si>
  <si>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</si>
  <si>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</si>
  <si>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</si>
  <si>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</si>
  <si>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</si>
  <si>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</si>
  <si>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</si>
  <si>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</si>
  <si>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</si>
  <si>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</si>
  <si>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</si>
  <si>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</si>
  <si>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</si>
  <si>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</si>
  <si>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</si>
  <si>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</si>
  <si>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</si>
  <si>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</si>
  <si>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</si>
  <si>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</si>
  <si>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</si>
  <si>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</si>
  <si>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</si>
  <si>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</si>
  <si>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</si>
  <si>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</si>
  <si>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</si>
  <si>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</si>
  <si>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</si>
  <si>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</si>
  <si>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</si>
  <si>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</si>
  <si>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</si>
  <si>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</si>
  <si>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</si>
  <si>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</si>
  <si>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</si>
  <si>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</si>
  <si>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</si>
  <si>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</si>
  <si>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</si>
  <si>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</si>
  <si>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</si>
  <si>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</si>
  <si>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</si>
  <si>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</si>
  <si>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</si>
  <si>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</si>
  <si>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</si>
  <si>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</si>
  <si>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</si>
  <si>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</si>
  <si>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</si>
  <si>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</si>
  <si>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</si>
  <si>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</si>
  <si>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</si>
  <si>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</si>
  <si>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</si>
  <si>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</si>
  <si>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</si>
  <si>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</si>
  <si>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</si>
  <si>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</si>
  <si>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</si>
  <si>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</si>
  <si>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</si>
  <si>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</si>
  <si>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</si>
  <si>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</si>
  <si>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</si>
  <si>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</si>
  <si>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</si>
  <si>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</si>
  <si>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</si>
  <si>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</si>
  <si>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</si>
  <si>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</si>
  <si>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</si>
  <si>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</si>
  <si>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</si>
  <si>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</si>
  <si>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</si>
  <si>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</si>
  <si>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</si>
  <si>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</si>
  <si>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</si>
  <si>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</si>
  <si>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</si>
  <si>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</si>
  <si>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</si>
  <si>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</si>
  <si>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</si>
  <si>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</si>
  <si>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</si>
  <si>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</si>
  <si>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</si>
  <si>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</si>
  <si>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</si>
  <si>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</si>
  <si>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</si>
  <si>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</si>
  <si>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</si>
  <si>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</si>
  <si>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</si>
  <si>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</si>
  <si>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</si>
  <si>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</si>
  <si>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</si>
  <si>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</si>
  <si>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</si>
  <si>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</si>
  <si>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</si>
  <si>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</si>
  <si>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</si>
  <si>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</si>
  <si>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</si>
  <si>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</si>
  <si>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</si>
  <si>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</si>
  <si>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</si>
  <si>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</si>
  <si>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</si>
  <si>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</si>
  <si>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</si>
  <si>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</si>
  <si>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</si>
  <si>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</si>
  <si>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</si>
  <si>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</si>
  <si>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</si>
  <si>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</si>
  <si>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</si>
  <si>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</si>
  <si>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</si>
  <si>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</si>
  <si>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</si>
  <si>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</si>
  <si>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</si>
  <si>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</si>
  <si>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</si>
  <si>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</si>
  <si>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</si>
  <si>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</si>
  <si>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</si>
  <si>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</si>
  <si>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</si>
  <si>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</si>
  <si>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</si>
  <si>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</si>
  <si>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</si>
  <si>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</si>
  <si>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</si>
  <si>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</si>
  <si>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</si>
  <si>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</si>
  <si>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</si>
  <si>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</si>
  <si>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</si>
  <si>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</si>
  <si>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</si>
  <si>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</si>
  <si>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</si>
  <si>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</si>
  <si>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</si>
  <si>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</si>
  <si>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</si>
  <si>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</si>
  <si>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</si>
  <si>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</si>
  <si>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</si>
  <si>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</si>
  <si>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</si>
  <si>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</si>
  <si>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</si>
  <si>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</si>
  <si>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</si>
  <si>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</si>
  <si>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</si>
  <si>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</si>
  <si>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</si>
  <si>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</si>
  <si>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</si>
  <si>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</si>
  <si>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</si>
  <si>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</si>
  <si>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</si>
  <si>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</si>
  <si>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</si>
  <si>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</si>
  <si>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</si>
  <si>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</si>
  <si>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</si>
  <si>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</si>
  <si>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</si>
  <si>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</si>
  <si>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</si>
  <si>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</si>
  <si>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</si>
  <si>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</si>
  <si>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</si>
  <si>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</si>
  <si>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</si>
  <si>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</si>
  <si>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</si>
  <si>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</si>
  <si>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</si>
  <si>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</si>
  <si>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</si>
  <si>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</si>
  <si>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</si>
  <si>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</si>
  <si>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</si>
  <si>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</si>
  <si>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</si>
  <si>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</si>
  <si>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</si>
  <si>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</si>
  <si>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</si>
  <si>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</si>
  <si>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</si>
  <si>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</si>
  <si>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</si>
  <si>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</si>
  <si>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</si>
  <si>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</si>
  <si>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</si>
  <si>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</si>
  <si>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</si>
  <si>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</si>
  <si>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</si>
  <si>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</si>
  <si>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</si>
  <si>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</si>
  <si>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</si>
  <si>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</si>
  <si>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</si>
  <si>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</si>
  <si>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</si>
  <si>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</si>
  <si>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</si>
  <si>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</si>
  <si>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</si>
  <si>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</si>
  <si>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</si>
  <si>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</si>
  <si>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</si>
  <si>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</si>
  <si>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</si>
  <si>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</si>
  <si>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</si>
  <si>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</si>
  <si>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</si>
  <si>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</si>
  <si>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</si>
  <si>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</si>
  <si>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</si>
  <si>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</si>
  <si>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</si>
  <si>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</si>
  <si>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</si>
  <si>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</si>
  <si>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</si>
  <si>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</si>
  <si>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</si>
  <si>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</si>
  <si>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</si>
  <si>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</si>
  <si>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</si>
  <si>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</si>
  <si>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</si>
  <si>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</si>
  <si>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</si>
  <si>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</si>
  <si>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</si>
  <si>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</si>
  <si>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</si>
  <si>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</si>
  <si>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</si>
  <si>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</si>
  <si>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</si>
  <si>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</si>
  <si>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</si>
  <si>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</si>
  <si>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</si>
  <si>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</si>
  <si>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</si>
  <si>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</si>
  <si>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</si>
  <si>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</si>
  <si>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</si>
  <si>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</si>
  <si>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</si>
  <si>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</si>
  <si>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</si>
  <si>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</si>
  <si>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</si>
  <si>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</si>
  <si>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</si>
  <si>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</si>
  <si>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</si>
  <si>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</si>
  <si>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</si>
  <si>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</si>
  <si>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</si>
  <si>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</si>
  <si>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</si>
  <si>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</si>
  <si>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</si>
  <si>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</si>
  <si>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</si>
  <si>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</si>
  <si>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</si>
  <si>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</si>
  <si>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</si>
  <si>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</si>
  <si>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</si>
  <si>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</si>
  <si>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</si>
  <si>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</si>
  <si>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</si>
  <si>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</si>
  <si>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</si>
  <si>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</si>
  <si>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</si>
  <si>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</si>
  <si>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</si>
  <si>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</si>
  <si>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</si>
  <si>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</si>
  <si>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</si>
  <si>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</si>
  <si>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</si>
  <si>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</si>
  <si>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</si>
  <si>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</si>
  <si>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</si>
  <si>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</si>
  <si>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</si>
  <si>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</si>
  <si>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</si>
  <si>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</si>
  <si>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</si>
  <si>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</si>
  <si>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</si>
  <si>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</si>
  <si>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</si>
  <si>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</si>
  <si>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</si>
  <si>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</si>
  <si>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</si>
  <si>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</si>
  <si>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</si>
  <si>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</si>
  <si>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</si>
  <si>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</si>
  <si>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</si>
  <si>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</si>
  <si>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</si>
  <si>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</si>
  <si>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</si>
  <si>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</si>
  <si>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</si>
  <si>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</si>
  <si>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</si>
  <si>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</si>
  <si>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</si>
  <si>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</si>
  <si>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</si>
  <si>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</si>
  <si>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</si>
  <si>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</si>
  <si>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</si>
  <si>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</si>
  <si>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</si>
  <si>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</si>
  <si>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</si>
  <si>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</si>
  <si>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</si>
  <si>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</si>
  <si>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</si>
  <si>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</si>
  <si>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</si>
  <si>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</si>
  <si>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</si>
  <si>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</si>
  <si>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</si>
  <si>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</si>
  <si>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</si>
  <si>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</si>
  <si>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</si>
  <si>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</si>
  <si>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</si>
  <si>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</si>
  <si>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</si>
  <si>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</si>
  <si>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</si>
  <si>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</si>
  <si>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</si>
  <si>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</si>
  <si>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</si>
  <si>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</si>
  <si>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</si>
  <si>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</si>
  <si>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</si>
  <si>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</si>
  <si>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</si>
  <si>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</si>
  <si>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</si>
  <si>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</si>
  <si>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</si>
  <si>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</si>
  <si>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</si>
  <si>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</si>
  <si>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</si>
  <si>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</si>
  <si>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</si>
  <si>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</si>
  <si>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</si>
  <si>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</si>
  <si>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</si>
  <si>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</si>
  <si>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</si>
  <si>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</si>
  <si>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</si>
  <si>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</si>
  <si>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</si>
  <si>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</si>
  <si>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</si>
  <si>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</si>
  <si>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</si>
  <si>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</si>
  <si>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</si>
  <si>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</si>
  <si>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</si>
  <si>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</si>
  <si>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</si>
  <si>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</si>
  <si>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</si>
  <si>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</si>
  <si>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</si>
  <si>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</si>
  <si>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</si>
  <si>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</si>
  <si>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</si>
  <si>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</si>
  <si>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</si>
  <si>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</si>
  <si>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</si>
  <si>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</si>
  <si>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</si>
  <si>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</si>
  <si>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</si>
  <si>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</si>
  <si>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</si>
  <si>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</si>
  <si>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</si>
  <si>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</si>
  <si>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</si>
  <si>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</si>
  <si>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</si>
  <si>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</si>
  <si>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</si>
  <si>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</si>
  <si>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</si>
  <si>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</si>
  <si>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</si>
  <si>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</si>
  <si>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</si>
  <si>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</si>
  <si>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</si>
  <si>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</si>
  <si>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</si>
  <si>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</si>
  <si>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</si>
  <si>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</si>
  <si>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</si>
  <si>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</si>
  <si>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</si>
  <si>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</si>
  <si>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</si>
  <si>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</si>
  <si>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</si>
  <si>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</si>
  <si>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</si>
  <si>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</si>
  <si>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</si>
  <si>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</si>
  <si>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</si>
  <si>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</si>
  <si>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</si>
  <si>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</si>
  <si>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</si>
  <si>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</si>
  <si>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</si>
  <si>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</si>
  <si>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</si>
  <si>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</si>
  <si>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</si>
  <si>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</si>
  <si>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</si>
  <si>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</si>
  <si>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</si>
  <si>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</si>
  <si>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</si>
  <si>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</si>
  <si>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</si>
  <si>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</si>
  <si>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</si>
  <si>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</si>
  <si>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</si>
  <si>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</si>
  <si>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</si>
  <si>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</si>
  <si>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</si>
  <si>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</si>
  <si>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</si>
  <si>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</si>
  <si>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</si>
  <si>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</si>
  <si>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</si>
  <si>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</si>
  <si>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</si>
  <si>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</si>
  <si>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</si>
  <si>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</si>
  <si>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</si>
  <si>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</si>
  <si>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</si>
  <si>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</si>
  <si>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</si>
  <si>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</si>
  <si>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</si>
  <si>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</si>
  <si>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</si>
  <si>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</si>
  <si>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</si>
  <si>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</si>
  <si>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</si>
  <si>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</si>
  <si>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</si>
  <si>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</si>
  <si>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</si>
  <si>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</si>
  <si>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</si>
  <si>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</si>
  <si>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</si>
  <si>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</si>
  <si>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</si>
  <si>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</si>
  <si>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</si>
  <si>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</si>
  <si>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</si>
  <si>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</si>
  <si>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</si>
  <si>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</si>
  <si>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</si>
  <si>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</si>
  <si>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</si>
  <si>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</si>
  <si>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</si>
  <si>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</si>
  <si>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</si>
  <si>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</si>
  <si>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</si>
  <si>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</si>
  <si>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</si>
  <si>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</si>
  <si>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</si>
  <si>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</si>
  <si>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</si>
  <si>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</si>
  <si>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</si>
  <si>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</si>
  <si>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</si>
  <si>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</si>
  <si>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</si>
  <si>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</si>
  <si>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</si>
  <si>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</si>
  <si>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</si>
  <si>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</si>
  <si>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</si>
  <si>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</si>
  <si>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</si>
  <si>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</si>
  <si>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</si>
  <si>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</si>
  <si>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</si>
  <si>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</si>
  <si>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</si>
  <si>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</si>
  <si>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</si>
  <si>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</si>
  <si>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</si>
  <si>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</si>
  <si>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</si>
  <si>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</si>
  <si>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</si>
  <si>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</si>
  <si>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</si>
  <si>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</si>
  <si>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</si>
  <si>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</si>
  <si>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</si>
  <si>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</si>
  <si>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</si>
  <si>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</si>
  <si>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</si>
  <si>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</si>
  <si>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</si>
  <si>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</si>
  <si>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</si>
  <si>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</si>
  <si>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</si>
  <si>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</si>
  <si>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</si>
  <si>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</si>
  <si>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</si>
  <si>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</si>
  <si>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</si>
  <si>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</si>
  <si>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</si>
  <si>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</si>
  <si>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</si>
  <si>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</si>
  <si>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</si>
  <si>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</si>
  <si>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</si>
  <si>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</si>
  <si>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</si>
  <si>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</si>
  <si>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</si>
  <si>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</si>
  <si>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</si>
  <si>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</si>
  <si>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</si>
  <si>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</si>
  <si>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</si>
  <si>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</si>
  <si>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</si>
  <si>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</si>
  <si>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</si>
  <si>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</si>
  <si>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</si>
  <si>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</si>
  <si>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</si>
  <si>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</si>
  <si>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</si>
  <si>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</si>
  <si>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</si>
  <si>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</si>
  <si>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</si>
  <si>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</si>
  <si>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</si>
  <si>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</si>
  <si>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</si>
  <si>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</si>
  <si>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</si>
  <si>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</si>
  <si>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</si>
  <si>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</si>
  <si>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</si>
  <si>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</si>
  <si>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</si>
  <si>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</si>
  <si>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</si>
  <si>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</si>
  <si>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</si>
  <si>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</si>
  <si>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</si>
  <si>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</si>
  <si>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</si>
  <si>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</si>
  <si>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</si>
  <si>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</si>
  <si>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</si>
  <si>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</si>
  <si>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</si>
  <si>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</si>
  <si>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</si>
  <si>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</si>
  <si>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</si>
  <si>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</si>
  <si>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</si>
  <si>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</si>
  <si>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</si>
  <si>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</si>
  <si>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</si>
  <si>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</si>
  <si>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</si>
  <si>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</si>
  <si>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</si>
  <si>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</si>
  <si>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</si>
  <si>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</si>
  <si>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</si>
  <si>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</si>
  <si>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</si>
  <si>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</si>
  <si>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</si>
  <si>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</si>
  <si>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</si>
  <si>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</si>
  <si>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</si>
  <si>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</si>
  <si>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</si>
  <si>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</si>
  <si>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</si>
  <si>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</si>
  <si>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</si>
  <si>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</si>
  <si>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</si>
  <si>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</si>
  <si>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</si>
  <si>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</si>
  <si>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</si>
  <si>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</si>
  <si>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</si>
  <si>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</si>
  <si>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</si>
  <si>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</si>
  <si>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</si>
  <si>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</si>
  <si>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</si>
  <si>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</si>
  <si>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</si>
  <si>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</si>
  <si>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</si>
  <si>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</si>
  <si>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</si>
  <si>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</si>
  <si>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</si>
  <si>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</si>
  <si>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</si>
  <si>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</si>
  <si>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</si>
  <si>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</si>
  <si>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</si>
  <si>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</si>
  <si>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</si>
  <si>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</si>
  <si>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</si>
  <si>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</si>
  <si>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</si>
  <si>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</si>
  <si>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</si>
  <si>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</si>
  <si>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</si>
  <si>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</si>
  <si>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</si>
  <si>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</si>
  <si>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</si>
  <si>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</si>
  <si>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</si>
  <si>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</si>
  <si>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</si>
  <si>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</si>
  <si>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</si>
  <si>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</si>
  <si>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</si>
  <si>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</si>
  <si>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</si>
  <si>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</si>
  <si>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</si>
  <si>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</si>
  <si>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</si>
  <si>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</si>
  <si>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</si>
  <si>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</si>
  <si>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</si>
  <si>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</si>
  <si>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</si>
  <si>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</si>
  <si>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</si>
  <si>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</si>
  <si>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</si>
  <si>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</si>
  <si>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</si>
  <si>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</si>
  <si>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</si>
  <si>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</si>
  <si>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</si>
  <si>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</si>
  <si>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</si>
  <si>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</si>
  <si>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</si>
  <si>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</si>
  <si>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</si>
  <si>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</si>
  <si>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</si>
  <si>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</si>
  <si>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</si>
  <si>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</si>
  <si>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</si>
  <si>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</si>
  <si>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</si>
  <si>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</si>
  <si>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</si>
  <si>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</si>
  <si>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</si>
  <si>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</si>
  <si>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</si>
  <si>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</si>
  <si>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</si>
  <si>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</si>
  <si>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</si>
  <si>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</si>
  <si>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</si>
  <si>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</si>
  <si>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</si>
  <si>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</si>
  <si>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</si>
  <si>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</si>
  <si>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</si>
  <si>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</si>
  <si>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</si>
  <si>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</si>
  <si>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</si>
  <si>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</si>
  <si>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</si>
  <si>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</si>
  <si>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</si>
  <si>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</si>
  <si>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</si>
  <si>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</si>
  <si>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</si>
  <si>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</si>
  <si>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</si>
  <si>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</si>
  <si>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</si>
  <si>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</si>
  <si>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</si>
  <si>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</si>
  <si>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</si>
  <si>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</si>
  <si>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</si>
  <si>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</si>
  <si>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</si>
  <si>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</si>
  <si>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</si>
  <si>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</si>
  <si>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</si>
  <si>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</si>
  <si>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</si>
  <si>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</si>
  <si>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</si>
  <si>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</si>
  <si>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</si>
  <si>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</si>
  <si>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</si>
  <si>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</si>
  <si>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</si>
  <si>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</si>
  <si>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</si>
  <si>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</si>
  <si>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</si>
  <si>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</si>
  <si>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</si>
  <si>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</si>
  <si>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</si>
  <si>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</si>
  <si>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</si>
  <si>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</si>
  <si>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</si>
  <si>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</si>
  <si>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</si>
  <si>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</si>
  <si>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</si>
  <si>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</si>
  <si>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</si>
  <si>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</si>
  <si>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</si>
  <si>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</si>
  <si>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</si>
  <si>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</si>
  <si>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</si>
  <si>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</si>
  <si>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</si>
  <si>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</si>
  <si>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</si>
  <si>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</si>
  <si>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</si>
  <si>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</si>
  <si>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</si>
  <si>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</si>
  <si>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</si>
  <si>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</si>
  <si>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</si>
  <si>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</si>
  <si>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</si>
  <si>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</si>
  <si>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</si>
  <si>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</si>
  <si>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</si>
  <si>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</si>
  <si>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</si>
  <si>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</si>
  <si>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</si>
  <si>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</si>
  <si>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</si>
  <si>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</si>
  <si>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</si>
  <si>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</si>
  <si>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</si>
  <si>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</si>
  <si>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</si>
  <si>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</si>
  <si>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</si>
  <si>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</si>
  <si>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</si>
  <si>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</si>
  <si>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</si>
  <si>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</si>
  <si>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</si>
  <si>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</si>
  <si>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</si>
  <si>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</si>
  <si>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</si>
  <si>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</si>
  <si>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</si>
  <si>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</si>
  <si>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</si>
  <si>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</si>
  <si>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</si>
  <si>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</si>
  <si>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</si>
  <si>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</si>
  <si>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</si>
  <si>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</si>
  <si>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</si>
  <si>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</si>
  <si>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</si>
  <si>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</si>
  <si>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</si>
  <si>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</si>
  <si>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</si>
  <si>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</si>
  <si>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</si>
  <si>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</si>
  <si>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</si>
  <si>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</si>
  <si>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</si>
  <si>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</si>
  <si>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</si>
  <si>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</si>
  <si>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</si>
  <si>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</si>
  <si>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</si>
  <si>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</si>
  <si>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</si>
  <si>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</si>
  <si>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</si>
  <si>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</si>
  <si>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</si>
  <si>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</si>
  <si>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</si>
  <si>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</si>
  <si>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</si>
  <si>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</si>
  <si>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</si>
  <si>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</si>
  <si>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</si>
  <si>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</si>
  <si>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</si>
  <si>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</si>
  <si>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</si>
  <si>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</si>
  <si>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</si>
  <si>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</si>
  <si>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</si>
  <si>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</si>
  <si>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</si>
  <si>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</si>
  <si>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</si>
  <si>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</si>
  <si>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</si>
  <si>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</si>
  <si>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</si>
  <si>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</si>
  <si>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</si>
  <si>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</si>
  <si>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</si>
  <si>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</si>
  <si>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</si>
  <si>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</si>
  <si>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</si>
  <si>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</si>
  <si>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</si>
  <si>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</si>
  <si>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</si>
  <si>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</si>
  <si>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</si>
  <si>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</si>
  <si>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</si>
  <si>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</si>
  <si>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</si>
  <si>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</si>
  <si>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</si>
  <si>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</si>
  <si>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</si>
  <si>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</si>
  <si>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</si>
  <si>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</si>
  <si>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</si>
  <si>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</si>
  <si>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</si>
  <si>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</si>
  <si>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</si>
  <si>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</si>
  <si>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</si>
  <si>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</si>
  <si>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</si>
  <si>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</si>
  <si>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</si>
  <si>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</si>
  <si>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</si>
  <si>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</si>
  <si>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</si>
  <si>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</si>
  <si>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</si>
  <si>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</si>
  <si>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</si>
  <si>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</si>
  <si>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</si>
  <si>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</si>
  <si>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</si>
  <si>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</si>
  <si>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</si>
  <si>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</si>
  <si>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</si>
  <si>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</si>
  <si>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</si>
  <si>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</si>
  <si>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</si>
  <si>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</si>
  <si>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</si>
  <si>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</si>
  <si>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</si>
  <si>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</si>
  <si>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</si>
  <si>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</si>
  <si>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</si>
  <si>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</si>
  <si>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</si>
  <si>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</si>
  <si>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</si>
  <si>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</si>
  <si>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</si>
  <si>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</si>
  <si>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</si>
  <si>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</si>
  <si>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</si>
  <si>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</si>
  <si>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</si>
  <si>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</si>
  <si>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</si>
  <si>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</si>
  <si>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</si>
  <si>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</si>
  <si>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</si>
  <si>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</si>
  <si>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</si>
  <si>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</si>
  <si>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</si>
  <si>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</si>
  <si>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</si>
  <si>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</si>
  <si>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</si>
  <si>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</si>
  <si>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</si>
  <si>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</si>
  <si>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</si>
  <si>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</si>
  <si>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</si>
  <si>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</si>
  <si>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</si>
  <si>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</si>
  <si>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</si>
  <si>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</si>
  <si>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</si>
  <si>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</si>
  <si>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</si>
  <si>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</si>
  <si>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</si>
  <si>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</si>
  <si>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</si>
  <si>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</si>
  <si>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</si>
  <si>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</si>
  <si>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</si>
  <si>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</si>
  <si>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</si>
  <si>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</si>
  <si>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</si>
  <si>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</si>
  <si>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</si>
  <si>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</si>
  <si>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</si>
  <si>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</si>
  <si>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</si>
  <si>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</si>
  <si>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</si>
  <si>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</si>
  <si>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</si>
  <si>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</si>
  <si>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</si>
  <si>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</si>
  <si>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</si>
  <si>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</si>
  <si>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</si>
  <si>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</si>
  <si>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</si>
  <si>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</si>
  <si>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</si>
  <si>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</si>
  <si>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</si>
  <si>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</si>
  <si>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</si>
  <si>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</si>
  <si>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</si>
  <si>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</si>
  <si>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</si>
  <si>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</si>
  <si>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</si>
  <si>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</si>
  <si>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</si>
  <si>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</si>
  <si>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</si>
  <si>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</si>
  <si>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</si>
  <si>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</si>
  <si>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</si>
  <si>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</si>
  <si>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</si>
  <si>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</si>
  <si>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</si>
  <si>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</si>
  <si>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</si>
  <si>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</si>
  <si>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</si>
  <si>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</si>
  <si>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</si>
  <si>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</si>
  <si>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</si>
  <si>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</si>
  <si>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</si>
  <si>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</si>
  <si>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</si>
  <si>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</si>
  <si>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</si>
  <si>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</si>
  <si>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</si>
  <si>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</si>
  <si>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</si>
  <si>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</si>
  <si>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</si>
  <si>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</si>
  <si>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</si>
  <si>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</si>
  <si>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</si>
  <si>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</si>
  <si>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</si>
  <si>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</si>
  <si>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</si>
  <si>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</si>
  <si>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</si>
  <si>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</si>
  <si>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</si>
  <si>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</si>
  <si>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</si>
  <si>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</si>
  <si>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</si>
  <si>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</si>
  <si>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</si>
  <si>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</si>
  <si>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</si>
  <si>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</si>
  <si>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</si>
  <si>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</si>
  <si>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</si>
  <si>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</si>
  <si>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</si>
  <si>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</si>
  <si>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</si>
  <si>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</si>
  <si>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</si>
  <si>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</si>
  <si>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</si>
  <si>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</si>
  <si>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</si>
  <si>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</si>
  <si>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</si>
  <si>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</si>
  <si>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</si>
  <si>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</si>
  <si>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</si>
  <si>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</si>
  <si>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</si>
  <si>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</si>
  <si>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</si>
  <si>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</si>
  <si>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</si>
  <si>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</si>
  <si>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</si>
  <si>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</si>
  <si>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</si>
  <si>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</si>
  <si>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</si>
  <si>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</si>
  <si>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</si>
  <si>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</si>
  <si>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</si>
  <si>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</si>
  <si>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</si>
  <si>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</si>
  <si>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</si>
  <si>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</si>
  <si>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</si>
  <si>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</si>
  <si>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</si>
  <si>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</si>
  <si>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</si>
  <si>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</si>
  <si>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</si>
  <si>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</si>
  <si>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</si>
  <si>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</si>
  <si>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</si>
  <si>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</si>
  <si>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</si>
  <si>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</si>
  <si>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</si>
  <si>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</si>
  <si>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</si>
  <si>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</si>
  <si>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</si>
  <si>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</si>
  <si>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</si>
  <si>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</si>
  <si>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</si>
  <si>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</si>
  <si>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</si>
  <si>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</si>
  <si>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</si>
  <si>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</si>
  <si>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</si>
  <si>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</si>
  <si>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</si>
  <si>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</si>
  <si>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</si>
  <si>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</si>
  <si>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</si>
  <si>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</si>
  <si>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</si>
  <si>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</si>
  <si>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</si>
  <si>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</si>
  <si>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</si>
  <si>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</si>
  <si>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</si>
  <si>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</si>
  <si>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</si>
  <si>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</si>
  <si>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</si>
  <si>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</si>
  <si>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</si>
  <si>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</si>
  <si>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</si>
  <si>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</si>
  <si>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</si>
  <si>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</si>
  <si>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</si>
  <si>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</si>
  <si>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</si>
  <si>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</si>
  <si>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</si>
  <si>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</si>
  <si>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</si>
  <si>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</si>
  <si>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</si>
  <si>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</si>
  <si>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</si>
  <si>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</si>
  <si>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</si>
  <si>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</si>
  <si>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</si>
  <si>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</si>
  <si>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</si>
  <si>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</si>
  <si>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</si>
  <si>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</si>
  <si>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</si>
  <si>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</si>
  <si>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</si>
  <si>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</si>
  <si>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</si>
  <si>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</si>
  <si>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</si>
  <si>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</si>
  <si>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</si>
  <si>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</si>
  <si>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</si>
  <si>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</si>
  <si>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</si>
  <si>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</si>
  <si>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</si>
  <si>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</si>
  <si>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</si>
  <si>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</si>
  <si>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</si>
  <si>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</si>
  <si>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</si>
  <si>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</si>
  <si>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</si>
  <si>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</si>
  <si>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</si>
  <si>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</si>
  <si>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</si>
  <si>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</si>
  <si>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</si>
  <si>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</si>
  <si>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</si>
  <si>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</si>
  <si>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</si>
  <si>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</si>
  <si>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</si>
  <si>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</si>
  <si>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</si>
  <si>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</si>
  <si>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</si>
  <si>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</si>
  <si>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</si>
  <si>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</si>
  <si>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</si>
  <si>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</si>
  <si>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</si>
  <si>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</si>
  <si>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</si>
  <si>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</si>
  <si>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</si>
  <si>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</si>
  <si>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</si>
  <si>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</si>
  <si>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</si>
  <si>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</si>
  <si>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</si>
  <si>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</si>
  <si>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</si>
  <si>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</si>
  <si>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</si>
  <si>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</si>
  <si>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</si>
  <si>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</si>
  <si>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</si>
  <si>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</si>
  <si>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</si>
  <si>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</si>
  <si>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</si>
  <si>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</si>
  <si>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</si>
  <si>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</si>
  <si>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</si>
  <si>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</si>
  <si>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</si>
  <si>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</si>
  <si>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</si>
  <si>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</si>
  <si>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</si>
  <si>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</si>
  <si>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</si>
  <si>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</si>
  <si>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</si>
  <si>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</si>
  <si>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</si>
  <si>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</si>
  <si>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</si>
  <si>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</si>
  <si>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</si>
  <si>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</si>
  <si>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</si>
  <si>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</si>
  <si>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</si>
  <si>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</si>
  <si>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</si>
  <si>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</si>
  <si>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</si>
  <si>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</si>
  <si>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</si>
  <si>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</si>
  <si>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</si>
  <si>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</si>
  <si>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</si>
  <si>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</si>
  <si>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</si>
  <si>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</si>
  <si>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</si>
  <si>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</si>
  <si>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</si>
  <si>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</si>
  <si>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</si>
  <si>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</si>
  <si>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</si>
  <si>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</si>
  <si>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</si>
  <si>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</si>
  <si>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</si>
  <si>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</si>
  <si>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</si>
  <si>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</si>
  <si>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</si>
  <si>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</si>
  <si>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</si>
  <si>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</si>
  <si>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</si>
  <si>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</si>
  <si>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</si>
  <si>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</si>
  <si>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</si>
  <si>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</si>
  <si>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</si>
  <si>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</si>
  <si>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</si>
  <si>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</si>
  <si>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</si>
  <si>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</si>
  <si>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</si>
  <si>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</si>
  <si>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</si>
  <si>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</si>
  <si>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</si>
  <si>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</si>
  <si>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</si>
  <si>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</si>
  <si>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</si>
  <si>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</si>
  <si>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</si>
  <si>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</si>
  <si>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</si>
  <si>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</si>
  <si>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</si>
  <si>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</si>
  <si>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</si>
  <si>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</si>
  <si>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</si>
  <si>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</si>
  <si>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</si>
  <si>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</si>
  <si>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</si>
  <si>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</si>
  <si>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</si>
  <si>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</si>
  <si>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</si>
  <si>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</si>
  <si>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</si>
  <si>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</si>
  <si>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</si>
  <si>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</si>
  <si>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</si>
  <si>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</si>
  <si>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</si>
  <si>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</si>
  <si>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</si>
  <si>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</si>
  <si>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</si>
  <si>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</si>
  <si>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</si>
  <si>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</si>
  <si>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</si>
  <si>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</si>
  <si>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</si>
  <si>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</si>
  <si>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</si>
  <si>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</si>
  <si>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</si>
  <si>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</si>
  <si>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</si>
  <si>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</si>
  <si>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</si>
  <si>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</si>
  <si>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</si>
  <si>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</si>
  <si>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</si>
  <si>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</si>
  <si>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</si>
  <si>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</si>
  <si>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</si>
  <si>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</si>
  <si>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</si>
  <si>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</si>
  <si>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</si>
  <si>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</si>
  <si>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</si>
  <si>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</si>
  <si>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</si>
  <si>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</si>
  <si>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</si>
  <si>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</si>
  <si>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</si>
  <si>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</si>
  <si>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</si>
  <si>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</si>
  <si>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</si>
  <si>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</si>
  <si>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</si>
  <si>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</si>
  <si>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</si>
  <si>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</si>
  <si>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</si>
  <si>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</si>
  <si>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</si>
  <si>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</si>
  <si>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</si>
  <si>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</si>
  <si>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</si>
  <si>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</si>
  <si>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</si>
  <si>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</si>
  <si>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</si>
  <si>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</si>
  <si>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</si>
  <si>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</si>
  <si>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</si>
  <si>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</si>
  <si>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</si>
  <si>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</si>
  <si>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</si>
  <si>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</si>
  <si>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</si>
  <si>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</si>
  <si>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</si>
  <si>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</si>
  <si>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</si>
  <si>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</si>
  <si>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</si>
  <si>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</si>
  <si>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</si>
  <si>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</si>
  <si>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</si>
  <si>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</si>
  <si>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</si>
  <si>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</si>
  <si>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</si>
  <si>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</si>
  <si>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</si>
  <si>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</si>
  <si>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</si>
  <si>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</si>
  <si>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</si>
  <si>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</si>
  <si>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</si>
  <si>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</si>
  <si>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</si>
  <si>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</si>
  <si>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</si>
  <si>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</si>
  <si>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</si>
  <si>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</si>
  <si>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</si>
  <si>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</si>
  <si>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</si>
  <si>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</si>
  <si>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</si>
  <si>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</si>
  <si>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</si>
  <si>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</si>
  <si>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</si>
  <si>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</si>
  <si>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</si>
  <si>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</si>
  <si>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</si>
  <si>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</si>
  <si>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</si>
  <si>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</si>
  <si>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</si>
  <si>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</si>
  <si>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</si>
  <si>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</si>
  <si>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</si>
  <si>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</si>
  <si>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</si>
  <si>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</si>
  <si>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</si>
  <si>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</si>
  <si>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</si>
  <si>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</si>
  <si>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</si>
  <si>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</si>
  <si>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</si>
  <si>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</si>
  <si>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</si>
  <si>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</si>
  <si>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</si>
  <si>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</si>
  <si>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</si>
  <si>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</si>
  <si>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</si>
  <si>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</si>
  <si>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</si>
  <si>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</si>
  <si>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</si>
  <si>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</si>
  <si>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</si>
  <si>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</si>
  <si>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</si>
  <si>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</si>
  <si>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</si>
  <si>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</si>
  <si>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</si>
  <si>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</si>
  <si>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</si>
  <si>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</si>
  <si>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</si>
  <si>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</si>
  <si>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</si>
  <si>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</si>
  <si>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</si>
  <si>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</si>
  <si>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</si>
  <si>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</si>
  <si>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</si>
  <si>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</si>
  <si>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</si>
  <si>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</si>
  <si>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</si>
  <si>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</si>
  <si>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</si>
  <si>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</si>
  <si>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</si>
  <si>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</si>
  <si>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</si>
  <si>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</si>
  <si>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</si>
  <si>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</si>
  <si>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</si>
  <si>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</si>
  <si>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</si>
  <si>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</si>
  <si>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</si>
  <si>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</si>
  <si>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</si>
  <si>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</si>
  <si>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</si>
  <si>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</si>
  <si>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</si>
  <si>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</si>
  <si>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</si>
  <si>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</si>
  <si>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</si>
  <si>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</si>
  <si>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</si>
  <si>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</si>
  <si>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</si>
  <si>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</si>
  <si>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</si>
  <si>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</si>
  <si>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</si>
  <si>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</si>
  <si>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</si>
  <si>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</si>
  <si>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</si>
  <si>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</si>
  <si>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</si>
  <si>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</si>
  <si>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</si>
  <si>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</si>
  <si>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</si>
  <si>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</si>
  <si>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</si>
  <si>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</si>
  <si>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</si>
  <si>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</si>
  <si>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</si>
  <si>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</si>
  <si>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</si>
  <si>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</si>
  <si>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</si>
  <si>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</si>
  <si>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</si>
  <si>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</si>
  <si>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</si>
  <si>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</si>
  <si>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</si>
  <si>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</si>
  <si>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</si>
  <si>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</si>
  <si>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</si>
  <si>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</si>
  <si>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</si>
  <si>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</si>
  <si>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</si>
  <si>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</si>
  <si>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</si>
  <si>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</si>
  <si>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</si>
  <si>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</si>
  <si>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</si>
  <si>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</si>
  <si>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</si>
  <si>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</si>
  <si>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</si>
  <si>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</si>
  <si>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</si>
  <si>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</si>
  <si>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</si>
  <si>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</si>
  <si>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</si>
  <si>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</si>
  <si>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</si>
  <si>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</si>
  <si>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</si>
  <si>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</si>
  <si>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</si>
  <si>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</si>
  <si>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</si>
  <si>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</si>
  <si>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</si>
  <si>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</si>
  <si>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</si>
  <si>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</si>
  <si>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</si>
  <si>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</si>
  <si>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</si>
  <si>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</si>
  <si>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</si>
  <si>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</si>
  <si>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</si>
  <si>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</si>
  <si>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</si>
  <si>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</si>
  <si>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</si>
  <si>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</si>
  <si>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</si>
  <si>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</si>
  <si>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</si>
  <si>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</si>
  <si>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</si>
  <si>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</si>
  <si>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</si>
  <si>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</si>
  <si>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</si>
  <si>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</si>
  <si>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</si>
  <si>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</si>
  <si>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</si>
  <si>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</si>
  <si>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</si>
  <si>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</si>
  <si>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</si>
  <si>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</si>
  <si>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</si>
  <si>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</si>
  <si>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</si>
  <si>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</si>
  <si>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</si>
  <si>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</si>
  <si>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</si>
  <si>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</si>
  <si>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</si>
  <si>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</si>
  <si>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</si>
  <si>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</si>
  <si>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</si>
  <si>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</si>
  <si>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</si>
  <si>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</si>
  <si>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</si>
  <si>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</si>
  <si>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</si>
  <si>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</si>
  <si>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</si>
  <si>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</si>
  <si>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</si>
  <si>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</si>
  <si>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</si>
  <si>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</si>
  <si>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</si>
  <si>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</si>
  <si>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</si>
  <si>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</si>
  <si>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</si>
  <si>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</si>
  <si>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</si>
  <si>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</si>
  <si>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</si>
  <si>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</si>
  <si>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</si>
  <si>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</si>
  <si>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</si>
  <si>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</si>
  <si>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</si>
  <si>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</si>
  <si>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</si>
  <si>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</si>
  <si>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</si>
  <si>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</si>
  <si>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</si>
  <si>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</si>
  <si>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</si>
  <si>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</si>
  <si>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</si>
  <si>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</si>
  <si>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</si>
  <si>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</si>
  <si>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</si>
  <si>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</si>
  <si>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</si>
  <si>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</si>
  <si>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</si>
  <si>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</si>
  <si>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</si>
  <si>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</si>
  <si>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</si>
  <si>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</si>
  <si>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</si>
  <si>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</si>
  <si>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</si>
  <si>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</si>
  <si>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</si>
  <si>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</si>
  <si>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</si>
  <si>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</si>
  <si>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</si>
  <si>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</si>
  <si>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</si>
  <si>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</si>
  <si>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</si>
  <si>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</si>
  <si>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</si>
  <si>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</si>
  <si>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</si>
  <si>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</si>
  <si>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</si>
  <si>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</si>
  <si>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</si>
  <si>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</si>
  <si>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</si>
  <si>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</si>
  <si>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</si>
  <si>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</si>
  <si>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</si>
  <si>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</si>
  <si>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</si>
  <si>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</si>
  <si>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</si>
  <si>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</si>
  <si>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</si>
  <si>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</si>
  <si>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</si>
  <si>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</si>
  <si>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</si>
  <si>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</si>
  <si>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</si>
  <si>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</si>
  <si>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</si>
  <si>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</si>
  <si>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</si>
  <si>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</si>
  <si>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</si>
  <si>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</si>
  <si>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</si>
  <si>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</si>
  <si>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</si>
  <si>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</si>
  <si>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</si>
  <si>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</si>
  <si>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</si>
  <si>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</si>
  <si>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</si>
  <si>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</si>
  <si>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</si>
  <si>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</si>
  <si>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</si>
  <si>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</si>
  <si>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</si>
  <si>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</si>
  <si>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</si>
  <si>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</si>
  <si>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</si>
  <si>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</si>
  <si>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</si>
  <si>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</si>
  <si>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</si>
  <si>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</si>
  <si>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</si>
  <si>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</si>
  <si>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</si>
  <si>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</si>
  <si>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</si>
  <si>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</si>
  <si>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</si>
  <si>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</si>
  <si>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</si>
  <si>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</si>
  <si>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</si>
  <si>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</si>
  <si>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</si>
  <si>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</si>
  <si>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</si>
  <si>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</si>
  <si>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</si>
  <si>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</si>
  <si>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</si>
  <si>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</si>
  <si>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</si>
  <si>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</si>
  <si>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</si>
  <si>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</si>
  <si>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</si>
  <si>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</si>
  <si>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</si>
  <si>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</si>
  <si>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</si>
  <si>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</si>
  <si>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</si>
  <si>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</si>
  <si>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</si>
  <si>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</si>
  <si>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</si>
  <si>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</si>
  <si>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</si>
  <si>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</si>
  <si>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</si>
  <si>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</si>
  <si>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</si>
  <si>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</si>
  <si>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</si>
  <si>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</si>
  <si>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</si>
  <si>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</si>
  <si>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</si>
  <si>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</si>
  <si>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</si>
  <si>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</si>
  <si>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</si>
  <si>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</si>
  <si>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</si>
  <si>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</si>
  <si>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</si>
  <si>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</si>
  <si>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</si>
  <si>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</si>
  <si>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</si>
  <si>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</si>
  <si>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</si>
  <si>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</si>
  <si>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</si>
  <si>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</si>
  <si>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</si>
  <si>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</si>
  <si>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</si>
  <si>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</si>
  <si>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</si>
  <si>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</si>
  <si>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</si>
  <si>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</si>
  <si>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</si>
  <si>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</si>
  <si>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</si>
  <si>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</si>
  <si>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</si>
  <si>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</si>
  <si>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</si>
  <si>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</si>
  <si>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</si>
  <si>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</si>
  <si>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</si>
  <si>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</si>
  <si>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</si>
  <si>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</si>
  <si>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</si>
  <si>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</si>
  <si>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</si>
  <si>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</si>
  <si>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</si>
  <si>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</si>
  <si>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</si>
  <si>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</si>
  <si>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</si>
  <si>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</si>
  <si>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</si>
  <si>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</si>
  <si>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</si>
  <si>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</si>
  <si>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</si>
  <si>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</si>
  <si>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</si>
  <si>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</si>
  <si>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</si>
  <si>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</si>
  <si>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</si>
  <si>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</si>
  <si>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</si>
  <si>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</si>
  <si>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</si>
  <si>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</si>
  <si>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</si>
  <si>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</si>
  <si>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</si>
  <si>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</si>
  <si>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</si>
  <si>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</si>
  <si>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</si>
  <si>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</si>
  <si>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</si>
  <si>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</si>
  <si>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</si>
  <si>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</si>
  <si>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</si>
  <si>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</si>
  <si>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</si>
  <si>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</si>
  <si>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</si>
  <si>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</si>
  <si>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</si>
  <si>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</si>
  <si>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</si>
  <si>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</si>
  <si>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</si>
  <si>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</si>
  <si>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</si>
  <si>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</si>
  <si>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</si>
  <si>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</si>
  <si>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</si>
  <si>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</si>
  <si>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</si>
  <si>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</si>
  <si>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</si>
  <si>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</si>
  <si>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</si>
  <si>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</si>
  <si>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</si>
  <si>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</si>
  <si>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</si>
  <si>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</si>
  <si>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</si>
  <si>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</si>
  <si>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</si>
  <si>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</si>
  <si>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</si>
  <si>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</si>
  <si>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</si>
  <si>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</si>
  <si>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</si>
  <si>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</si>
  <si>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</si>
  <si>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</si>
  <si>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</si>
  <si>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</si>
  <si>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</si>
  <si>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</si>
  <si>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</si>
  <si>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</si>
  <si>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</si>
  <si>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</si>
  <si>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</si>
  <si>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</si>
  <si>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</si>
  <si>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</si>
  <si>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</si>
  <si>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</si>
  <si>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</si>
  <si>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</si>
  <si>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</si>
  <si>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</si>
  <si>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</si>
  <si>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</si>
  <si>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</si>
  <si>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</si>
  <si>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</si>
  <si>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</si>
  <si>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</si>
  <si>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</si>
  <si>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</si>
  <si>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</si>
  <si>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</si>
  <si>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</si>
  <si>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</si>
  <si>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</si>
  <si>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</si>
  <si>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</si>
  <si>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</si>
  <si>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</si>
  <si>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</si>
  <si>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</si>
  <si>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</si>
  <si>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</si>
  <si>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</si>
  <si>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</si>
  <si>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</si>
  <si>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</si>
  <si>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</si>
  <si>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</si>
  <si>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</si>
  <si>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</si>
  <si>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</si>
  <si>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</si>
  <si>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</si>
  <si>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</si>
  <si>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</si>
  <si>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</si>
  <si>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</si>
  <si>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</si>
  <si>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</si>
  <si>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</si>
  <si>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</si>
  <si>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</si>
  <si>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</si>
  <si>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</si>
  <si>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</si>
  <si>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</si>
  <si>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</si>
  <si>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</si>
  <si>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</si>
  <si>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</si>
  <si>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</si>
  <si>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</si>
  <si>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</si>
  <si>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</si>
  <si>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</si>
  <si>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</si>
  <si>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</si>
  <si>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</si>
  <si>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</si>
  <si>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</si>
  <si>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</si>
  <si>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</si>
  <si>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</si>
  <si>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</si>
  <si>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</si>
  <si>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</si>
  <si>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</si>
  <si>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</si>
  <si>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</si>
  <si>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</si>
  <si>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</si>
  <si>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</si>
  <si>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</si>
  <si>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</si>
  <si>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</si>
  <si>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</si>
  <si>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</si>
  <si>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</si>
  <si>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</si>
  <si>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</si>
  <si>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</si>
  <si>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</si>
  <si>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</si>
  <si>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</si>
  <si>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</si>
  <si>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</si>
  <si>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</si>
  <si>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</si>
  <si>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</si>
  <si>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</si>
  <si>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</si>
  <si>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</si>
  <si>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</si>
  <si>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</si>
  <si>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</si>
  <si>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</si>
  <si>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</si>
  <si>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</si>
  <si>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</si>
  <si>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</si>
  <si>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</si>
  <si>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</si>
  <si>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</si>
  <si>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</si>
  <si>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</si>
  <si>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</si>
  <si>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</si>
  <si>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</si>
  <si>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</si>
  <si>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</si>
  <si>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</si>
  <si>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</si>
  <si>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</si>
  <si>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</si>
  <si>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</si>
  <si>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</si>
  <si>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</si>
  <si>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</si>
  <si>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</si>
  <si>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</si>
  <si>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</si>
  <si>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</si>
  <si>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</si>
  <si>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</si>
  <si>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</si>
  <si>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</si>
  <si>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</si>
  <si>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</si>
  <si>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</si>
  <si>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</si>
  <si>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</si>
  <si>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</si>
  <si>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</si>
  <si>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</si>
  <si>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</si>
  <si>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</si>
  <si>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</si>
  <si>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</si>
  <si>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</si>
  <si>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</si>
  <si>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</si>
  <si>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</si>
  <si>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</si>
  <si>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</si>
  <si>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</si>
  <si>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</si>
  <si>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</si>
  <si>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</si>
  <si>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</si>
  <si>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</si>
  <si>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</si>
  <si>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</si>
  <si>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</si>
  <si>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</si>
  <si>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</si>
  <si>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</si>
  <si>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</si>
  <si>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</si>
  <si>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</si>
  <si>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</si>
  <si>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</si>
  <si>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</si>
  <si>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</si>
  <si>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</si>
  <si>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</si>
  <si>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</si>
  <si>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</si>
  <si>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</si>
  <si>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</si>
  <si>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</si>
  <si>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</si>
  <si>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</si>
  <si>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</si>
  <si>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</si>
  <si>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</si>
  <si>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</si>
  <si>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</si>
  <si>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</si>
  <si>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</si>
  <si>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</si>
  <si>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</si>
  <si>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</si>
  <si>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</si>
  <si>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</si>
  <si>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</si>
  <si>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</si>
  <si>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</si>
  <si>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</si>
  <si>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</si>
  <si>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</si>
  <si>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</si>
  <si>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</si>
  <si>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</si>
  <si>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</si>
  <si>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</si>
  <si>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</si>
  <si>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</si>
  <si>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</si>
  <si>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</si>
  <si>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</si>
  <si>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</si>
  <si>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</si>
  <si>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</si>
  <si>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</si>
  <si>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</si>
  <si>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</si>
  <si>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</si>
  <si>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</si>
  <si>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</si>
  <si>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</si>
  <si>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</si>
  <si>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</si>
  <si>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</si>
  <si>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</si>
  <si>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</si>
  <si>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</si>
  <si>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</si>
  <si>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</si>
  <si>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</si>
  <si>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</si>
  <si>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</si>
  <si>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</si>
  <si>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</si>
  <si>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</si>
  <si>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</si>
  <si>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</si>
  <si>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</si>
  <si>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</si>
  <si>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</si>
  <si>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</si>
  <si>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</si>
  <si>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</si>
  <si>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</si>
  <si>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</si>
  <si>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</si>
  <si>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</si>
  <si>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</si>
  <si>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</si>
  <si>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</si>
  <si>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</si>
  <si>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</si>
  <si>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</si>
  <si>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</si>
  <si>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</si>
  <si>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</si>
  <si>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</si>
  <si>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</si>
  <si>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</si>
  <si>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</si>
  <si>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</si>
  <si>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</si>
  <si>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</si>
  <si>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</si>
  <si>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</si>
  <si>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</si>
  <si>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</si>
  <si>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</si>
  <si>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</si>
  <si>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</si>
  <si>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</si>
  <si>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</si>
  <si>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</si>
  <si>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</si>
  <si>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</si>
  <si>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</si>
  <si>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</si>
  <si>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</si>
  <si>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</si>
  <si>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</si>
  <si>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</si>
  <si>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</si>
  <si>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</si>
  <si>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</si>
  <si>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</si>
  <si>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</si>
  <si>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</si>
  <si>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</si>
  <si>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</si>
  <si>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</si>
  <si>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</si>
  <si>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</si>
  <si>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</si>
  <si>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</si>
  <si>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</si>
  <si>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</si>
  <si>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</si>
  <si>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</si>
  <si>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</si>
  <si>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</si>
  <si>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</si>
  <si>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</si>
  <si>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</si>
  <si>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</si>
  <si>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</si>
  <si>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</si>
  <si>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</si>
  <si>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</si>
  <si>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</si>
  <si>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</si>
  <si>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</si>
  <si>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</si>
  <si>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</si>
  <si>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</si>
  <si>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</si>
  <si>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</si>
  <si>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</si>
  <si>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</si>
  <si>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</si>
  <si>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</si>
  <si>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</si>
  <si>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</si>
  <si>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</si>
  <si>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</si>
  <si>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</si>
  <si>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</si>
  <si>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</si>
  <si>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</si>
  <si>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</si>
  <si>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</si>
  <si>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</si>
  <si>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</si>
  <si>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</si>
  <si>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</si>
  <si>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</si>
  <si>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</si>
  <si>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</si>
  <si>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</si>
  <si>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</si>
  <si>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</si>
  <si>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</si>
  <si>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</si>
  <si>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</si>
  <si>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</si>
  <si>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</si>
  <si>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</si>
  <si>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</si>
  <si>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</si>
  <si>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</si>
  <si>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</si>
  <si>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</si>
  <si>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</si>
  <si>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</si>
  <si>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</si>
  <si>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</si>
  <si>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</si>
  <si>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</si>
  <si>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</si>
  <si>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</si>
  <si>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</si>
  <si>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</si>
  <si>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</si>
  <si>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</si>
  <si>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</si>
  <si>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</si>
  <si>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</si>
  <si>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</si>
  <si>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</si>
  <si>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</si>
  <si>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</si>
  <si>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</si>
  <si>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</si>
  <si>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</si>
  <si>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</si>
  <si>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</si>
  <si>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</si>
  <si>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</si>
  <si>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</si>
  <si>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</si>
  <si>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</si>
  <si>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</si>
  <si>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</si>
  <si>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</si>
  <si>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</si>
  <si>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</si>
  <si>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</si>
  <si>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</si>
  <si>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</si>
  <si>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</si>
  <si>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</si>
  <si>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</si>
  <si>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</si>
  <si>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</si>
  <si>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</si>
  <si>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</si>
  <si>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</si>
  <si>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</si>
  <si>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</si>
  <si>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</si>
  <si>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</si>
  <si>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</si>
  <si>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</si>
  <si>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</si>
  <si>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</si>
  <si>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</si>
  <si>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</si>
  <si>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</si>
  <si>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</si>
  <si>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</si>
  <si>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</si>
  <si>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</si>
  <si>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</si>
  <si>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</si>
  <si>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</si>
  <si>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</si>
  <si>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</si>
  <si>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</si>
  <si>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</si>
  <si>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</si>
  <si>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</si>
  <si>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</si>
  <si>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</si>
  <si>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</si>
  <si>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</si>
  <si>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</si>
  <si>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</si>
  <si>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</si>
  <si>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</si>
  <si>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</si>
  <si>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</si>
  <si>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</si>
  <si>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</si>
  <si>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</si>
  <si>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</si>
  <si>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</si>
  <si>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</si>
  <si>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</si>
  <si>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</si>
  <si>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</si>
  <si>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</si>
  <si>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</si>
  <si>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</si>
  <si>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</si>
  <si>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</si>
  <si>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</si>
  <si>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</si>
  <si>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</si>
  <si>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</si>
  <si>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</si>
  <si>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</si>
  <si>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</si>
  <si>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</si>
  <si>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</si>
  <si>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</si>
  <si>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</si>
  <si>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</si>
  <si>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</si>
  <si>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</si>
  <si>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</si>
  <si>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</si>
  <si>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</si>
  <si>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</si>
  <si>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</si>
  <si>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</si>
  <si>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</si>
  <si>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</si>
  <si>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</si>
  <si>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</si>
  <si>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</si>
  <si>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</si>
  <si>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</si>
  <si>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</si>
  <si>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</si>
  <si>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</si>
  <si>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</si>
  <si>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</si>
  <si>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</si>
  <si>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</si>
  <si>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</si>
  <si>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</si>
  <si>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</si>
  <si>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</si>
  <si>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</si>
  <si>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</si>
  <si>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</si>
  <si>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</si>
  <si>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</si>
  <si>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</si>
  <si>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</si>
  <si>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</si>
  <si>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</si>
  <si>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</si>
  <si>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</si>
  <si>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</si>
  <si>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</si>
  <si>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</si>
  <si>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</si>
  <si>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</si>
  <si>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</si>
  <si>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</si>
  <si>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</si>
  <si>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</si>
  <si>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</si>
  <si>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</si>
  <si>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</si>
  <si>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</si>
  <si>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</si>
  <si>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</si>
  <si>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</si>
  <si>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</si>
  <si>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</si>
  <si>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</si>
  <si>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</si>
  <si>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</si>
  <si>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</si>
  <si>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</si>
  <si>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</si>
  <si>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</si>
  <si>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</si>
  <si>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</si>
  <si>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</si>
  <si>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</si>
  <si>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</si>
  <si>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</si>
  <si>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</si>
  <si>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</si>
  <si>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</si>
  <si>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</si>
  <si>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</si>
  <si>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</si>
  <si>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</si>
  <si>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</si>
  <si>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</si>
  <si>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</si>
  <si>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</si>
  <si>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</si>
  <si>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</si>
  <si>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</si>
  <si>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</si>
  <si>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</si>
  <si>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</si>
  <si>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</si>
  <si>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</si>
  <si>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</si>
  <si>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</si>
  <si>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</si>
  <si>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</si>
  <si>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</si>
  <si>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</si>
  <si>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</si>
  <si>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</si>
  <si>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</si>
  <si>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</si>
  <si>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</si>
  <si>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</si>
  <si>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</si>
  <si>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</si>
  <si>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</si>
  <si>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</si>
  <si>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</si>
  <si>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</si>
  <si>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</si>
  <si>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</si>
  <si>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</si>
  <si>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</si>
  <si>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</si>
  <si>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</si>
  <si>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</si>
  <si>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</si>
  <si>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</si>
  <si>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</si>
  <si>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</si>
  <si>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</si>
  <si>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</si>
  <si>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</si>
  <si>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</si>
  <si>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</si>
  <si>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</si>
  <si>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</si>
  <si>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</si>
  <si>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</si>
  <si>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</si>
  <si>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</si>
  <si>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</si>
  <si>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</si>
  <si>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</si>
  <si>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</si>
  <si>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</si>
  <si>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</si>
  <si>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</si>
  <si>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</si>
  <si>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</si>
  <si>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</si>
  <si>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</si>
  <si>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</si>
  <si>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</si>
  <si>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</si>
  <si>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</si>
  <si>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</si>
  <si>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</si>
  <si>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</si>
  <si>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</si>
  <si>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</si>
  <si>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</si>
  <si>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</si>
  <si>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</si>
  <si>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</si>
  <si>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</si>
  <si>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</si>
  <si>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</si>
  <si>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</si>
  <si>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</si>
  <si>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</si>
  <si>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</si>
  <si>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</si>
  <si>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</si>
  <si>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</si>
  <si>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</si>
  <si>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</si>
  <si>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</si>
  <si>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</si>
  <si>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</si>
  <si>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</si>
  <si>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</si>
  <si>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</si>
  <si>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</si>
  <si>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</si>
  <si>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</si>
  <si>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</si>
  <si>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</si>
  <si>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</si>
  <si>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</si>
  <si>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</si>
  <si>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</si>
  <si>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</si>
  <si>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</si>
  <si>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</si>
  <si>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</si>
  <si>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</si>
  <si>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</si>
  <si>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</si>
  <si>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</si>
  <si>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</si>
  <si>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</si>
  <si>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</si>
  <si>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</si>
  <si>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</si>
  <si>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</si>
  <si>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</si>
  <si>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</si>
  <si>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</si>
  <si>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</si>
  <si>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</si>
  <si>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</si>
  <si>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</si>
  <si>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</si>
  <si>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</si>
  <si>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</si>
  <si>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</si>
  <si>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</si>
  <si>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</si>
  <si>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</si>
  <si>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</si>
  <si>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</si>
  <si>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</si>
  <si>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</si>
  <si>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</si>
  <si>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</si>
  <si>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</si>
  <si>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</si>
  <si>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</si>
  <si>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</si>
  <si>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</si>
  <si>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</si>
  <si>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</si>
  <si>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</si>
  <si>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</si>
  <si>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</si>
  <si>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</si>
  <si>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</si>
  <si>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</si>
  <si>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</si>
  <si>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</si>
  <si>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</si>
  <si>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</si>
  <si>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</si>
  <si>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</si>
  <si>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</si>
  <si>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</si>
  <si>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</si>
  <si>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</si>
  <si>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</si>
  <si>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</si>
  <si>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</si>
  <si>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</si>
  <si>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</si>
  <si>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</si>
  <si>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</si>
  <si>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</si>
  <si>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</si>
  <si>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</si>
  <si>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</si>
  <si>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</si>
  <si>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</si>
  <si>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</si>
  <si>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</si>
  <si>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</si>
  <si>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</si>
  <si>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</si>
  <si>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</si>
  <si>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</si>
  <si>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</si>
  <si>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</si>
  <si>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</si>
  <si>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</si>
  <si>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</si>
  <si>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</si>
  <si>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</si>
  <si>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</si>
  <si>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</si>
  <si>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</si>
  <si>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</si>
  <si>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</si>
  <si>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</si>
  <si>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</si>
  <si>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</si>
  <si>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</si>
  <si>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</si>
  <si>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</si>
  <si>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</si>
  <si>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</si>
  <si>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</si>
  <si>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</si>
  <si>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</si>
  <si>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</si>
  <si>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</si>
  <si>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</si>
  <si>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</si>
  <si>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</si>
  <si>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</si>
  <si>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</si>
  <si>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</si>
  <si>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</si>
  <si>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</si>
  <si>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</si>
  <si>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</si>
  <si>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</si>
  <si>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</si>
  <si>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</si>
  <si>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</si>
  <si>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</si>
  <si>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</si>
  <si>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</si>
  <si>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</si>
  <si>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</si>
  <si>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</si>
  <si>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</si>
  <si>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</si>
  <si>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</si>
  <si>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</si>
  <si>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</si>
  <si>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</si>
  <si>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</si>
  <si>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</si>
  <si>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</si>
  <si>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</si>
  <si>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</si>
  <si>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</si>
  <si>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</si>
  <si>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</si>
  <si>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</si>
  <si>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</si>
  <si>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</si>
  <si>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</si>
  <si>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</si>
  <si>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</si>
  <si>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</si>
  <si>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</si>
  <si>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</si>
  <si>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</si>
  <si>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</si>
  <si>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</si>
  <si>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</si>
  <si>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</si>
  <si>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</si>
  <si>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</si>
  <si>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</si>
  <si>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</si>
  <si>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</si>
  <si>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</si>
  <si>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</si>
  <si>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</si>
  <si>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</si>
  <si>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</si>
  <si>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</si>
  <si>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</si>
  <si>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</si>
  <si>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</si>
  <si>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</si>
  <si>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</si>
  <si>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</si>
  <si>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</si>
  <si>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</si>
  <si>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</si>
  <si>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</si>
  <si>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</si>
  <si>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</si>
  <si>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</si>
  <si>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</si>
  <si>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</si>
  <si>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</si>
  <si>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</si>
  <si>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</si>
  <si>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</si>
  <si>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</si>
  <si>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</si>
  <si>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</si>
  <si>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</si>
  <si>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</si>
  <si>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</si>
  <si>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</si>
  <si>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</si>
  <si>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</si>
  <si>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</si>
  <si>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</si>
  <si>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</si>
  <si>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</si>
  <si>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</si>
  <si>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</si>
  <si>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</si>
  <si>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</si>
  <si>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</si>
  <si>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</si>
  <si>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</si>
  <si>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</si>
  <si>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</si>
  <si>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</si>
  <si>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</si>
  <si>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</si>
  <si>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</si>
  <si>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</si>
  <si>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</si>
  <si>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</si>
  <si>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</si>
  <si>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</si>
  <si>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</si>
  <si>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</si>
  <si>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</si>
  <si>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</si>
  <si>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</si>
  <si>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</si>
  <si>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</si>
  <si>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</si>
  <si>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</si>
  <si>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</si>
  <si>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</si>
  <si>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</si>
  <si>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</si>
  <si>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</si>
  <si>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</si>
  <si>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</si>
  <si>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</si>
  <si>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</si>
  <si>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</si>
  <si>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</si>
  <si>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</si>
  <si>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</si>
  <si>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</si>
  <si>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</si>
  <si>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</si>
  <si>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</si>
  <si>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</si>
  <si>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</si>
  <si>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</si>
  <si>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</si>
  <si>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</si>
  <si>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</si>
  <si>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</si>
  <si>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</si>
  <si>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</si>
  <si>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</si>
  <si>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</si>
  <si>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</si>
  <si>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</si>
  <si>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</si>
  <si>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</si>
  <si>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</si>
  <si>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</si>
  <si>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</si>
  <si>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</si>
  <si>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</si>
  <si>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</si>
  <si>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</si>
  <si>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</si>
  <si>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</si>
  <si>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</si>
  <si>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</si>
  <si>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</si>
  <si>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</si>
  <si>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</si>
  <si>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</si>
  <si>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</si>
  <si>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</si>
  <si>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</si>
  <si>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</si>
  <si>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</si>
  <si>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</si>
  <si>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</si>
  <si>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</si>
  <si>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</si>
  <si>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</si>
  <si>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</si>
  <si>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</si>
  <si>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</si>
  <si>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</si>
  <si>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</si>
  <si>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</si>
  <si>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</si>
  <si>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</si>
  <si>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</si>
  <si>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</si>
  <si>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</si>
  <si>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</si>
  <si>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</si>
  <si>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</si>
  <si>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</si>
  <si>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</si>
  <si>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</si>
  <si>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</si>
  <si>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</si>
  <si>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</si>
  <si>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</si>
  <si>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</si>
  <si>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</si>
  <si>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</si>
  <si>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</si>
  <si>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</si>
  <si>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</si>
  <si>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</si>
  <si>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</si>
  <si>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</si>
  <si>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</si>
  <si>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</si>
  <si>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</si>
  <si>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</si>
  <si>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</si>
  <si>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</si>
  <si>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</si>
  <si>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</si>
  <si>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</si>
  <si>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</si>
  <si>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</si>
  <si>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</si>
  <si>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</si>
  <si>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</si>
  <si>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</si>
  <si>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</si>
  <si>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</si>
  <si>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</si>
  <si>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</si>
  <si>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</si>
  <si>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</si>
  <si>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</si>
  <si>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</si>
  <si>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</si>
  <si>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</si>
  <si>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</si>
  <si>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</si>
  <si>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</si>
  <si>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</si>
  <si>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</si>
  <si>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</si>
  <si>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</si>
  <si>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</si>
  <si>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</si>
  <si>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</si>
  <si>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</si>
  <si>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</si>
  <si>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</si>
  <si>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</si>
  <si>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</si>
  <si>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</si>
  <si>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</si>
  <si>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</si>
  <si>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</si>
  <si>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</si>
  <si>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</si>
  <si>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</si>
  <si>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</si>
  <si>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</si>
  <si>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</si>
  <si>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</si>
  <si>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</si>
  <si>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</si>
  <si>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</si>
  <si>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</si>
  <si>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</si>
  <si>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</si>
  <si>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</si>
  <si>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</si>
  <si>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</si>
  <si>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</si>
  <si>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</si>
  <si>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</si>
  <si>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</si>
  <si>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</si>
  <si>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</si>
  <si>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</si>
  <si>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</si>
  <si>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</si>
  <si>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</si>
  <si>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</si>
  <si>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</si>
  <si>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</si>
  <si>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</si>
  <si>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</si>
  <si>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</si>
  <si>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</si>
  <si>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</si>
  <si>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</si>
  <si>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</si>
  <si>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</si>
  <si>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</si>
  <si>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</si>
  <si>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</si>
  <si>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</si>
  <si>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</si>
  <si>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</si>
  <si>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</si>
  <si>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</si>
  <si>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</si>
  <si>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</si>
  <si>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</si>
  <si>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</si>
  <si>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</si>
  <si>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</si>
  <si>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</si>
  <si>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</si>
  <si>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</si>
  <si>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</si>
  <si>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</si>
  <si>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</si>
  <si>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</si>
  <si>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</si>
  <si>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</si>
  <si>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</si>
  <si>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</si>
  <si>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</si>
  <si>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</si>
  <si>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</si>
  <si>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</si>
  <si>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</si>
  <si>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</si>
  <si>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</si>
  <si>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</si>
  <si>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</si>
  <si>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</si>
  <si>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</si>
  <si>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</si>
  <si>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</si>
  <si>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</si>
  <si>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</si>
  <si>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</si>
  <si>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</si>
  <si>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</si>
  <si>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</si>
  <si>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</si>
  <si>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</si>
  <si>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</si>
  <si>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</si>
  <si>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</si>
  <si>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</si>
  <si>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</si>
  <si>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</si>
  <si>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</si>
  <si>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</si>
  <si>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</si>
  <si>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</si>
  <si>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</si>
  <si>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</si>
  <si>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</si>
  <si>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</si>
  <si>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</si>
  <si>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</si>
  <si>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</si>
  <si>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</si>
  <si>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</si>
  <si>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</si>
  <si>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</si>
  <si>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</si>
  <si>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</si>
  <si>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</si>
  <si>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</si>
  <si>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</si>
  <si>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</si>
  <si>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</si>
  <si>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</si>
  <si>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</si>
  <si>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</si>
  <si>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</si>
  <si>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</si>
  <si>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</si>
  <si>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</si>
  <si>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</si>
  <si>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</si>
  <si>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</si>
  <si>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</si>
  <si>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</si>
  <si>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</si>
  <si>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</si>
  <si>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</si>
  <si>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</si>
  <si>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</si>
  <si>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</si>
  <si>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</si>
  <si>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</si>
  <si>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</si>
  <si>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</si>
  <si>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</si>
  <si>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</si>
  <si>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</si>
  <si>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</si>
  <si>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</si>
  <si>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</si>
  <si>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</si>
  <si>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</si>
  <si>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</si>
  <si>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</si>
  <si>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</si>
  <si>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</si>
  <si>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</si>
  <si>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</si>
  <si>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</si>
  <si>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</si>
  <si>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</si>
  <si>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</si>
  <si>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</si>
  <si>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</si>
  <si>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</si>
  <si>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</si>
  <si>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</si>
  <si>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</si>
  <si>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</si>
  <si>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</si>
  <si>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</si>
  <si>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</si>
  <si>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</si>
  <si>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</si>
  <si>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</si>
  <si>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</si>
  <si>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</si>
  <si>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</si>
  <si>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</si>
  <si>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</si>
  <si>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</si>
  <si>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</si>
  <si>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</si>
  <si>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</si>
  <si>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</si>
  <si>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</si>
  <si>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</si>
  <si>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</si>
  <si>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</si>
  <si>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</si>
  <si>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</si>
  <si>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</si>
  <si>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</si>
  <si>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</si>
  <si>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</si>
  <si>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</si>
  <si>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</si>
  <si>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</si>
  <si>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</si>
  <si>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</si>
  <si>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</si>
  <si>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</si>
  <si>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</si>
  <si>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</si>
  <si>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</si>
  <si>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</si>
  <si>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</si>
  <si>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</si>
  <si>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</si>
  <si>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</si>
  <si>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</si>
  <si>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</si>
  <si>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</si>
  <si>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</si>
  <si>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</si>
  <si>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</si>
  <si>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</si>
  <si>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</si>
  <si>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</si>
  <si>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</si>
  <si>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</si>
  <si>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</si>
  <si>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</si>
  <si>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</si>
  <si>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</si>
  <si>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</si>
  <si>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</si>
  <si>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</si>
  <si>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</si>
  <si>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</si>
  <si>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</si>
  <si>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</si>
  <si>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</si>
  <si>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</si>
  <si>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</si>
  <si>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</si>
  <si>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</si>
  <si>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</si>
  <si>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</si>
  <si>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</si>
  <si>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</si>
  <si>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</si>
  <si>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</si>
  <si>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</si>
  <si>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</si>
  <si>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</si>
  <si>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</si>
  <si>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</si>
  <si>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</si>
  <si>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</si>
  <si>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</si>
  <si>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</si>
  <si>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</si>
  <si>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</si>
  <si>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</si>
  <si>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</si>
  <si>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</si>
  <si>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</si>
  <si>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</si>
  <si>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</si>
  <si>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</si>
  <si>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</si>
  <si>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</si>
  <si>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</si>
  <si>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</si>
  <si>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</si>
  <si>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</si>
  <si>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</si>
  <si>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</si>
  <si>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</si>
  <si>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</si>
  <si>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</si>
  <si>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</si>
  <si>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</si>
  <si>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</si>
  <si>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</si>
  <si>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</si>
  <si>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</si>
  <si>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</si>
  <si>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</si>
  <si>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</si>
  <si>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</si>
  <si>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</si>
  <si>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</si>
  <si>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</si>
  <si>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</si>
  <si>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</si>
  <si>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</si>
  <si>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</si>
  <si>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</si>
  <si>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</si>
  <si>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</si>
  <si>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</si>
  <si>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</si>
  <si>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</si>
  <si>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</si>
  <si>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</si>
  <si>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</si>
  <si>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</si>
  <si>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</si>
  <si>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</si>
  <si>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</si>
  <si>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</si>
  <si>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</si>
  <si>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</si>
  <si>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</si>
  <si>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</si>
  <si>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</si>
  <si>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</si>
  <si>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</si>
  <si>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</si>
  <si>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</si>
  <si>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</si>
  <si>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</si>
  <si>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</si>
  <si>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</si>
  <si>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</si>
  <si>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</si>
  <si>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</si>
  <si>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</si>
  <si>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</si>
  <si>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</si>
  <si>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</si>
  <si>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</si>
  <si>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</si>
  <si>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</si>
  <si>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</si>
  <si>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</si>
  <si>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</si>
  <si>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</si>
  <si>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</si>
  <si>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</si>
  <si>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</si>
  <si>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</si>
  <si>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</si>
  <si>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</si>
  <si>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</si>
  <si>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</si>
  <si>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</si>
  <si>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</si>
  <si>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</si>
  <si>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</si>
  <si>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</si>
  <si>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</si>
  <si>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</si>
  <si>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</si>
  <si>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</si>
  <si>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</si>
  <si>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</si>
  <si>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</si>
  <si>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</si>
  <si>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</si>
  <si>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</si>
  <si>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</si>
  <si>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</si>
  <si>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</si>
  <si>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</si>
  <si>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</si>
  <si>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</si>
  <si>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</si>
  <si>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</si>
  <si>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</si>
  <si>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</si>
  <si>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</si>
  <si>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</si>
  <si>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</si>
  <si>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</si>
  <si>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</si>
  <si>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</si>
  <si>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</si>
  <si>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</si>
  <si>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</si>
  <si>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</si>
  <si>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</si>
  <si>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</si>
  <si>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</si>
  <si>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</si>
  <si>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</si>
  <si>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</si>
  <si>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</si>
  <si>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</si>
  <si>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</si>
  <si>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</si>
  <si>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</si>
  <si>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</si>
  <si>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</si>
  <si>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</si>
  <si>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</si>
  <si>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</si>
  <si>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</si>
  <si>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</si>
  <si>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</si>
  <si>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</si>
  <si>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</si>
  <si>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</si>
  <si>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</si>
  <si>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</si>
  <si>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</si>
  <si>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</si>
  <si>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</si>
  <si>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</si>
  <si>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</si>
  <si>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</si>
  <si>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</si>
  <si>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</si>
  <si>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</si>
  <si>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</si>
  <si>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</si>
  <si>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</si>
  <si>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</si>
  <si>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</si>
  <si>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</si>
  <si>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</si>
  <si>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</si>
  <si>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</si>
  <si>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</si>
  <si>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</si>
  <si>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</si>
  <si>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</si>
  <si>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</si>
  <si>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</si>
  <si>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</si>
  <si>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</si>
  <si>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</si>
  <si>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</si>
  <si>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</si>
  <si>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</si>
  <si>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</si>
  <si>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</si>
  <si>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</si>
  <si>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</si>
  <si>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</si>
  <si>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</si>
  <si>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</si>
  <si>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</si>
  <si>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</si>
  <si>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</si>
  <si>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</si>
  <si>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</si>
  <si>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</si>
  <si>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</si>
  <si>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</si>
  <si>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</si>
  <si>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</si>
  <si>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</si>
  <si>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</si>
  <si>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</si>
  <si>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</si>
  <si>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</si>
  <si>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</si>
  <si>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</si>
  <si>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</si>
  <si>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</si>
  <si>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</si>
  <si>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</si>
  <si>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</si>
  <si>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</si>
  <si>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</si>
  <si>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</si>
  <si>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</si>
  <si>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</si>
  <si>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</si>
  <si>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</si>
  <si>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</si>
  <si>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</si>
  <si>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</si>
  <si>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</si>
  <si>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</si>
  <si>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</si>
  <si>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</si>
  <si>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</si>
  <si>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</si>
  <si>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</si>
  <si>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</si>
  <si>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</si>
  <si>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</si>
  <si>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</si>
  <si>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</si>
  <si>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</si>
  <si>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</si>
  <si>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</si>
  <si>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</si>
  <si>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</si>
  <si>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</si>
  <si>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</si>
  <si>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</si>
  <si>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</si>
  <si>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</si>
  <si>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</si>
  <si>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</si>
  <si>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</si>
  <si>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</si>
  <si>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</si>
  <si>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</si>
  <si>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</si>
  <si>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</si>
  <si>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</si>
  <si>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</si>
  <si>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</si>
  <si>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</si>
  <si>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</si>
  <si>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</si>
  <si>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</si>
  <si>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</si>
  <si>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</si>
  <si>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</si>
  <si>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</si>
  <si>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</si>
  <si>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</si>
  <si>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</si>
  <si>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</si>
  <si>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</si>
  <si>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</si>
  <si>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</si>
  <si>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</si>
  <si>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</si>
  <si>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</si>
  <si>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</si>
  <si>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</si>
  <si>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</si>
  <si>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</si>
  <si>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</si>
  <si>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</si>
  <si>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</si>
  <si>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</si>
  <si>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</si>
  <si>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</si>
  <si>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</si>
  <si>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</si>
  <si>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</si>
  <si>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</si>
  <si>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</si>
  <si>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</si>
  <si>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</si>
  <si>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</si>
  <si>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</si>
  <si>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</si>
  <si>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</si>
  <si>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</si>
  <si>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</si>
  <si>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</si>
  <si>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</si>
  <si>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</si>
  <si>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</si>
  <si>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</si>
  <si>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</si>
  <si>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</si>
  <si>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</si>
  <si>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</si>
  <si>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</si>
  <si>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</si>
  <si>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</si>
  <si>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</si>
  <si>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</si>
  <si>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</si>
  <si>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</si>
  <si>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</si>
  <si>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</si>
  <si>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</si>
  <si>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</si>
  <si>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</si>
  <si>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</si>
  <si>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</si>
  <si>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</si>
  <si>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</si>
  <si>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</si>
  <si>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</si>
  <si>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</si>
  <si>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</si>
  <si>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</si>
  <si>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</si>
  <si>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</si>
  <si>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</si>
  <si>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</si>
  <si>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</si>
  <si>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</si>
  <si>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</si>
  <si>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</si>
  <si>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</si>
  <si>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</si>
  <si>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</si>
  <si>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</si>
  <si>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</si>
  <si>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</si>
  <si>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</si>
  <si>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</si>
  <si>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</si>
  <si>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</si>
  <si>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</si>
  <si>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</si>
  <si>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</si>
  <si>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</si>
  <si>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</si>
  <si>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</si>
  <si>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</si>
  <si>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</si>
  <si>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</si>
  <si>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</si>
  <si>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</si>
  <si>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</si>
  <si>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</si>
  <si>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</si>
  <si>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</si>
  <si>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</si>
  <si>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</si>
  <si>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</si>
  <si>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</si>
  <si>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</si>
  <si>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</si>
  <si>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</si>
  <si>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</si>
  <si>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</si>
  <si>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</si>
  <si>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</si>
  <si>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</si>
  <si>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</si>
  <si>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</si>
  <si>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</si>
  <si>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</si>
  <si>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</si>
  <si>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</si>
  <si>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</si>
  <si>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</si>
  <si>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</si>
  <si>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</si>
  <si>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</si>
  <si>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</si>
  <si>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</si>
  <si>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</si>
  <si>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</si>
  <si>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</si>
  <si>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</si>
  <si>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</si>
  <si>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</si>
  <si>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</si>
  <si>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</si>
  <si>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</si>
  <si>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</si>
  <si>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</si>
  <si>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</si>
  <si>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</si>
  <si>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</si>
  <si>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</si>
  <si>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</si>
  <si>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</si>
  <si>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</si>
  <si>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</si>
  <si>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</si>
  <si>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</si>
  <si>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</si>
  <si>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</si>
  <si>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</si>
  <si>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</si>
  <si>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</si>
  <si>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</si>
  <si>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</si>
  <si>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</si>
  <si>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</si>
  <si>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</si>
  <si>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</si>
  <si>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</si>
  <si>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</si>
  <si>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</si>
  <si>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</si>
  <si>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</si>
  <si>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</si>
  <si>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</si>
  <si>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</si>
  <si>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</si>
  <si>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</si>
  <si>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</si>
  <si>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</si>
  <si>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</si>
  <si>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</si>
  <si>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</si>
  <si>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</si>
  <si>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</si>
  <si>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</si>
  <si>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</si>
  <si>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</si>
  <si>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</si>
  <si>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</si>
  <si>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</si>
  <si>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</si>
  <si>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</si>
  <si>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</si>
  <si>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</si>
  <si>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</si>
  <si>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</si>
  <si>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</si>
  <si>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</si>
  <si>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</si>
  <si>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</si>
  <si>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</si>
  <si>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</si>
  <si>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</si>
  <si>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</si>
  <si>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</si>
  <si>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</si>
  <si>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</si>
  <si>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</si>
  <si>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</si>
  <si>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</si>
  <si>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</si>
  <si>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</si>
  <si>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</si>
  <si>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</si>
  <si>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</si>
  <si>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</si>
  <si>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</si>
  <si>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</si>
  <si>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</si>
  <si>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</si>
  <si>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</si>
  <si>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</si>
  <si>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</si>
  <si>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</si>
  <si>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</si>
  <si>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</si>
  <si>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</si>
  <si>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</si>
  <si>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</si>
  <si>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</si>
  <si>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</si>
  <si>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</si>
  <si>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</si>
  <si>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</si>
  <si>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</si>
  <si>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</si>
  <si>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</si>
  <si>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</si>
  <si>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</si>
  <si>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</si>
  <si>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</si>
  <si>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</si>
  <si>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</si>
  <si>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</si>
  <si>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</si>
  <si>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</si>
  <si>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</si>
  <si>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</si>
  <si>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</si>
  <si>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</si>
  <si>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</si>
  <si>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</si>
  <si>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</si>
  <si>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</si>
  <si>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</si>
  <si>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</si>
  <si>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</si>
  <si>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</si>
  <si>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</si>
  <si>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</si>
  <si>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</si>
  <si>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</si>
  <si>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</si>
  <si>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</si>
  <si>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</si>
  <si>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</si>
  <si>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</si>
  <si>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</si>
  <si>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</si>
  <si>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</si>
  <si>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</si>
  <si>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</si>
  <si>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</si>
  <si>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</si>
  <si>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</si>
  <si>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</si>
  <si>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</si>
  <si>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</si>
  <si>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</si>
  <si>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</si>
  <si>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</si>
  <si>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</si>
  <si>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</si>
  <si>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</si>
  <si>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</si>
  <si>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</si>
  <si>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</si>
  <si>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</si>
  <si>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</si>
  <si>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</si>
  <si>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</si>
  <si>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</si>
  <si>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</si>
  <si>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</si>
  <si>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</si>
  <si>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</si>
  <si>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</si>
  <si>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</si>
  <si>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</si>
  <si>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</si>
  <si>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</si>
  <si>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</si>
  <si>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</si>
  <si>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</si>
  <si>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</si>
  <si>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</si>
  <si>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</si>
  <si>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</si>
  <si>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</si>
  <si>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</si>
  <si>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</si>
  <si>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</si>
  <si>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</si>
  <si>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</si>
  <si>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</si>
  <si>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</si>
  <si>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</si>
  <si>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</si>
  <si>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</si>
  <si>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</si>
  <si>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</si>
  <si>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</si>
  <si>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</si>
  <si>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</si>
  <si>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</si>
  <si>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</si>
  <si>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</si>
  <si>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</si>
  <si>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</si>
  <si>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</si>
  <si>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</si>
  <si>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</si>
  <si>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</si>
  <si>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</si>
  <si>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</si>
  <si>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</si>
  <si>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</si>
  <si>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</si>
  <si>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</si>
  <si>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</si>
  <si>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</si>
  <si>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</si>
  <si>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</si>
  <si>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</si>
  <si>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</si>
  <si>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</si>
  <si>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</si>
  <si>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</si>
  <si>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</si>
  <si>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</si>
  <si>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</si>
  <si>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</si>
  <si>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</si>
  <si>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</si>
  <si>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</si>
  <si>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</si>
  <si>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</si>
  <si>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</si>
  <si>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</si>
  <si>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</si>
  <si>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</si>
  <si>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</si>
  <si>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</si>
  <si>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</si>
  <si>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</si>
  <si>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</si>
  <si>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</si>
  <si>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</si>
  <si>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</si>
  <si>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</si>
  <si>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</si>
  <si>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</si>
  <si>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</si>
  <si>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</si>
  <si>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</si>
  <si>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</si>
  <si>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</si>
  <si>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</si>
  <si>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</si>
  <si>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</si>
  <si>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</si>
  <si>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</si>
  <si>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</si>
  <si>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</si>
  <si>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</si>
  <si>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</si>
  <si>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</si>
  <si>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</si>
  <si>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</si>
  <si>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</si>
  <si>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</si>
  <si>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</si>
  <si>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</si>
  <si>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</si>
  <si>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</si>
  <si>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</si>
  <si>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</si>
  <si>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</si>
  <si>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</si>
  <si>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</si>
  <si>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</si>
  <si>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</si>
  <si>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</si>
  <si>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</si>
  <si>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</si>
  <si>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</si>
  <si>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</si>
  <si>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</si>
  <si>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</si>
  <si>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</si>
  <si>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</si>
  <si>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</si>
  <si>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</si>
  <si>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</si>
  <si>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</si>
  <si>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</si>
  <si>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</si>
  <si>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</si>
  <si>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</si>
  <si>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</si>
  <si>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</si>
  <si>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</si>
  <si>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</si>
  <si>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</si>
  <si>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</si>
  <si>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</si>
  <si>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</si>
  <si>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</si>
  <si>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</si>
  <si>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</si>
  <si>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</si>
  <si>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</si>
  <si>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</si>
  <si>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</si>
  <si>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</si>
  <si>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</si>
  <si>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</si>
  <si>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</si>
  <si>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</si>
  <si>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</si>
  <si>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</si>
  <si>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</si>
  <si>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</si>
  <si>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</si>
  <si>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</si>
  <si>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</si>
  <si>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</si>
  <si>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</si>
  <si>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</si>
  <si>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</si>
  <si>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</si>
  <si>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</si>
  <si>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</si>
  <si>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</si>
  <si>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</si>
  <si>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</si>
  <si>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</si>
  <si>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</si>
  <si>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</si>
  <si>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</si>
  <si>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</si>
  <si>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</si>
  <si>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</si>
  <si>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</si>
  <si>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</si>
  <si>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</si>
  <si>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</si>
  <si>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</si>
  <si>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</si>
  <si>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</si>
  <si>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</si>
  <si>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</si>
  <si>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</si>
  <si>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</si>
  <si>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</si>
  <si>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</si>
  <si>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</si>
  <si>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</si>
  <si>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</si>
  <si>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</si>
  <si>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</si>
  <si>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</si>
  <si>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</si>
  <si>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</si>
  <si>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</si>
  <si>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</si>
  <si>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</si>
  <si>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</si>
  <si>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</si>
  <si>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</si>
  <si>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</si>
  <si>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</si>
  <si>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</si>
  <si>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</si>
  <si>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</si>
  <si>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</si>
  <si>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</si>
  <si>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</si>
  <si>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</si>
  <si>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</si>
  <si>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</si>
  <si>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</si>
  <si>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</si>
  <si>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</si>
  <si>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</si>
  <si>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</si>
  <si>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</si>
  <si>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</si>
  <si>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</si>
  <si>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</si>
  <si>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</si>
  <si>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</si>
  <si>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</si>
  <si>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</si>
  <si>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</si>
  <si>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</si>
  <si>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</si>
  <si>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</si>
  <si>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</si>
  <si>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</si>
  <si>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</si>
  <si>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</si>
  <si>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</si>
  <si>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</si>
  <si>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</si>
  <si>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</si>
  <si>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</si>
  <si>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</si>
  <si>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</si>
  <si>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</si>
  <si>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</si>
  <si>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</si>
  <si>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</si>
  <si>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</si>
  <si>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</si>
  <si>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</si>
  <si>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</si>
  <si>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</si>
  <si>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</si>
  <si>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</si>
  <si>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</si>
  <si>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</si>
  <si>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</si>
  <si>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</si>
  <si>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</si>
  <si>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</si>
  <si>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</si>
  <si>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</si>
  <si>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</si>
  <si>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</si>
  <si>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</si>
  <si>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</si>
  <si>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</si>
  <si>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</si>
  <si>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</si>
  <si>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</si>
  <si>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</si>
  <si>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</si>
  <si>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</si>
  <si>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</si>
  <si>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</si>
  <si>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</si>
  <si>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</si>
  <si>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</si>
  <si>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</si>
  <si>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</si>
  <si>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</si>
  <si>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</si>
  <si>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</si>
  <si>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</si>
  <si>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</si>
  <si>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</si>
  <si>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</si>
  <si>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</si>
  <si>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</si>
  <si>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</si>
  <si>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</si>
  <si>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</si>
  <si>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</si>
  <si>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</si>
  <si>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</si>
  <si>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</si>
  <si>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</si>
  <si>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</si>
  <si>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</si>
  <si>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</si>
  <si>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</si>
  <si>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</si>
  <si>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</si>
  <si>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</si>
  <si>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</si>
  <si>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</si>
  <si>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</si>
  <si>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</si>
  <si>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</si>
  <si>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</si>
  <si>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</si>
  <si>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</si>
  <si>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</si>
  <si>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</si>
  <si>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</si>
  <si>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</si>
  <si>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</si>
  <si>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</si>
  <si>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</si>
  <si>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</si>
  <si>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</si>
  <si>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</si>
  <si>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</si>
  <si>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</si>
  <si>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</si>
  <si>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</si>
  <si>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</si>
  <si>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</si>
  <si>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</si>
  <si>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</si>
  <si>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</si>
  <si>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</si>
  <si>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</si>
  <si>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</si>
  <si>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</si>
  <si>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</si>
  <si>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</si>
  <si>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</si>
  <si>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</si>
  <si>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</si>
  <si>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</si>
  <si>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</si>
  <si>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</si>
  <si>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</si>
  <si>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</si>
  <si>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</si>
  <si>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</si>
  <si>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</si>
  <si>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</si>
  <si>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</si>
  <si>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</si>
  <si>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</si>
  <si>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</si>
  <si>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</si>
  <si>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</si>
  <si>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</si>
  <si>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</si>
  <si>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</si>
  <si>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</si>
  <si>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</si>
  <si>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</si>
  <si>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</si>
  <si>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</si>
  <si>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</si>
  <si>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</si>
  <si>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</si>
  <si>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</si>
  <si>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</si>
  <si>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</si>
  <si>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</si>
  <si>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</si>
  <si>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</si>
  <si>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</si>
  <si>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</si>
  <si>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</si>
  <si>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</si>
  <si>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</si>
  <si>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</si>
  <si>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</si>
  <si>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</si>
  <si>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</si>
  <si>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</si>
  <si>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</si>
  <si>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</si>
  <si>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</si>
  <si>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</si>
  <si>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</si>
  <si>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</si>
  <si>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</si>
  <si>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</si>
  <si>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</si>
  <si>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</si>
  <si>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</si>
  <si>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</si>
  <si>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</si>
  <si>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</si>
  <si>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</si>
  <si>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</si>
  <si>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</si>
  <si>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</si>
  <si>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</si>
  <si>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</si>
  <si>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</si>
  <si>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</si>
  <si>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</si>
  <si>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</si>
  <si>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</si>
  <si>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</si>
  <si>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</si>
  <si>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</si>
  <si>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</si>
  <si>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</si>
  <si>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</si>
  <si>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</si>
  <si>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</si>
  <si>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</si>
  <si>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</si>
  <si>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</si>
  <si>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</si>
  <si>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</si>
  <si>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</si>
  <si>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</si>
  <si>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</si>
  <si>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</si>
  <si>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</si>
  <si>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</si>
  <si>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</si>
  <si>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</si>
  <si>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</si>
  <si>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</si>
  <si>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</si>
  <si>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</si>
  <si>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</si>
  <si>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</si>
  <si>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</si>
  <si>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</si>
  <si>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</si>
  <si>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</si>
  <si>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</si>
  <si>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</si>
  <si>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</si>
  <si>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</si>
  <si>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</si>
  <si>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</si>
  <si>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</si>
  <si>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</si>
  <si>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</si>
  <si>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</si>
  <si>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</si>
  <si>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</si>
  <si>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</si>
  <si>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</si>
  <si>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</si>
  <si>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</si>
  <si>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</si>
  <si>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</si>
  <si>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</si>
  <si>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</si>
  <si>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</si>
  <si>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</si>
  <si>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</si>
  <si>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</si>
  <si>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</si>
  <si>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</si>
  <si>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</si>
  <si>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</si>
  <si>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</si>
  <si>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</si>
  <si>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</si>
  <si>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</si>
  <si>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</si>
  <si>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</si>
  <si>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</si>
  <si>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</si>
  <si>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</si>
  <si>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</si>
  <si>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</si>
  <si>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</si>
  <si>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</si>
  <si>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</si>
  <si>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</si>
  <si>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</si>
  <si>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</si>
  <si>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</si>
  <si>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</si>
  <si>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</si>
  <si>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</si>
  <si>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</si>
  <si>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</si>
  <si>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</si>
  <si>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</si>
  <si>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</si>
  <si>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</si>
  <si>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</si>
  <si>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</si>
  <si>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</si>
  <si>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</si>
  <si>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</si>
  <si>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</si>
  <si>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</si>
  <si>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</si>
  <si>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</si>
  <si>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</si>
  <si>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</si>
  <si>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</si>
  <si>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</si>
  <si>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</si>
  <si>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</si>
  <si>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</si>
  <si>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</si>
  <si>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</si>
  <si>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</si>
  <si>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</si>
  <si>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</si>
  <si>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</si>
  <si>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</si>
  <si>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</si>
  <si>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</si>
  <si>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</si>
  <si>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</si>
  <si>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</si>
  <si>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</si>
  <si>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</si>
  <si>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</si>
  <si>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</si>
  <si>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</si>
  <si>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</si>
  <si>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</si>
  <si>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</si>
  <si>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</si>
  <si>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</si>
  <si>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</si>
  <si>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</si>
  <si>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</si>
  <si>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</si>
  <si>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</si>
  <si>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</si>
  <si>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</si>
  <si>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</si>
  <si>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</si>
  <si>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</si>
  <si>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</si>
  <si>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</si>
  <si>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</si>
  <si>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</si>
  <si>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</si>
  <si>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</si>
  <si>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</si>
  <si>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</si>
  <si>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</si>
  <si>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</si>
  <si>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</si>
  <si>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</si>
  <si>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</si>
  <si>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</si>
  <si>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</si>
  <si>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</si>
  <si>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</si>
  <si>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</si>
  <si>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</si>
  <si>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</si>
  <si>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</si>
  <si>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</si>
  <si>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</si>
  <si>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</si>
  <si>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</si>
  <si>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</si>
  <si>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</si>
  <si>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</si>
  <si>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</si>
  <si>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</si>
  <si>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</si>
  <si>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</si>
  <si>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</si>
  <si>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</si>
  <si>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</si>
  <si>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</si>
  <si>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</si>
  <si>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</si>
  <si>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</si>
  <si>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</si>
  <si>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</si>
  <si>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</si>
  <si>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</si>
  <si>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</si>
  <si>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</si>
  <si>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</si>
  <si>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</si>
  <si>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</si>
  <si>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</si>
  <si>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</si>
  <si>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</si>
  <si>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</si>
  <si>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</si>
  <si>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</si>
  <si>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</si>
  <si>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</si>
  <si>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</si>
  <si>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</si>
  <si>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</si>
  <si>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</si>
  <si>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</si>
  <si>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</si>
  <si>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</si>
  <si>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</si>
  <si>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</si>
  <si>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</si>
  <si>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</si>
  <si>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</si>
  <si>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</si>
  <si>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</si>
  <si>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</si>
  <si>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</si>
  <si>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</si>
  <si>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</si>
  <si>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</si>
  <si>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</si>
  <si>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</si>
  <si>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</si>
  <si>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</si>
  <si>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</si>
  <si>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</si>
  <si>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</si>
  <si>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</si>
  <si>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</si>
  <si>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</si>
  <si>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</si>
  <si>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</si>
  <si>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</si>
  <si>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</si>
  <si>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</si>
  <si>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</si>
  <si>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</si>
  <si>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</si>
  <si>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</si>
  <si>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</si>
  <si>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</si>
  <si>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</si>
  <si>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</si>
  <si>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</si>
  <si>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</si>
  <si>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</si>
  <si>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</si>
  <si>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</si>
  <si>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</si>
  <si>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</si>
  <si>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</si>
  <si>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</si>
  <si>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</si>
  <si>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</si>
  <si>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</si>
  <si>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</si>
  <si>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</si>
  <si>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</si>
  <si>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</si>
  <si>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</si>
  <si>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</si>
  <si>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</si>
  <si>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</si>
  <si>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</si>
  <si>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</si>
  <si>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</si>
  <si>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</si>
  <si>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</si>
  <si>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</si>
  <si>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</si>
  <si>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</si>
  <si>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</si>
  <si>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</si>
  <si>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</si>
  <si>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</si>
  <si>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</si>
  <si>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</si>
  <si>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</si>
  <si>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</si>
  <si>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</si>
  <si>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</si>
  <si>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</si>
  <si>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</si>
  <si>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</si>
  <si>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</si>
  <si>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</si>
  <si>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</si>
  <si>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</si>
  <si>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</si>
  <si>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</si>
  <si>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</si>
  <si>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</si>
  <si>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</si>
  <si>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</si>
  <si>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</si>
  <si>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</si>
  <si>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</si>
  <si>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</si>
  <si>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</si>
  <si>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</si>
  <si>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</si>
  <si>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</si>
  <si>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</si>
  <si>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</si>
  <si>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</si>
  <si>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</si>
  <si>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</si>
  <si>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</si>
  <si>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</si>
  <si>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</si>
  <si>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</si>
  <si>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</si>
  <si>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</si>
  <si>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</si>
  <si>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</si>
  <si>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</si>
  <si>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</si>
  <si>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</si>
  <si>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</si>
  <si>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</si>
  <si>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</si>
  <si>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</si>
  <si>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</si>
  <si>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</si>
  <si>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</si>
  <si>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</si>
  <si>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</si>
  <si>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</si>
  <si>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</si>
  <si>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</si>
  <si>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</si>
  <si>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</si>
  <si>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</si>
  <si>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</si>
  <si>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</si>
  <si>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</si>
  <si>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</si>
  <si>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</si>
  <si>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</si>
  <si>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</si>
  <si>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</si>
  <si>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</si>
  <si>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</si>
  <si>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</si>
  <si>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</si>
  <si>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</si>
  <si>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</si>
  <si>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</si>
  <si>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</si>
  <si>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</si>
  <si>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</si>
  <si>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</si>
  <si>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</si>
  <si>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</si>
  <si>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</si>
  <si>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</si>
  <si>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</si>
  <si>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</si>
  <si>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</si>
  <si>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</si>
  <si>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</si>
  <si>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</si>
  <si>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</si>
  <si>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</si>
  <si>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</si>
  <si>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</si>
  <si>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</si>
  <si>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</si>
  <si>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</si>
  <si>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</si>
  <si>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</si>
  <si>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</si>
  <si>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</si>
  <si>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</si>
  <si>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</si>
  <si>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</si>
  <si>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</si>
  <si>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</si>
  <si>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</si>
  <si>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</si>
  <si>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</si>
  <si>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</si>
  <si>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</si>
  <si>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</si>
  <si>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</si>
  <si>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</si>
  <si>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</si>
  <si>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</si>
  <si>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</si>
  <si>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</si>
  <si>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</si>
  <si>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</si>
  <si>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</si>
  <si>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</si>
  <si>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</si>
  <si>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</si>
  <si>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</si>
  <si>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</si>
  <si>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</si>
  <si>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</si>
  <si>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</si>
  <si>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</si>
  <si>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</si>
  <si>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</si>
  <si>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</si>
  <si>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</si>
  <si>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</si>
  <si>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</si>
  <si>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</si>
  <si>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</si>
  <si>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</si>
  <si>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</si>
  <si>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</si>
  <si>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</si>
  <si>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</si>
  <si>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</si>
  <si>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</si>
  <si>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</si>
  <si>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</si>
  <si>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</si>
  <si>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</si>
  <si>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</si>
  <si>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</si>
  <si>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</si>
  <si>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</si>
  <si>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</si>
  <si>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</si>
  <si>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</si>
  <si>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</si>
  <si>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</si>
  <si>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</si>
  <si>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</si>
  <si>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</si>
  <si>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</si>
  <si>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</si>
  <si>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</si>
  <si>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</si>
  <si>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</si>
  <si>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</si>
  <si>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</si>
  <si>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</si>
  <si>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</si>
  <si>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</si>
  <si>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</si>
  <si>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</si>
  <si>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</si>
  <si>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</si>
  <si>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</si>
  <si>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</si>
  <si>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</si>
  <si>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</si>
  <si>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</si>
  <si>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</si>
  <si>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</si>
  <si>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</si>
  <si>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</si>
  <si>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</si>
  <si>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</si>
  <si>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</si>
  <si>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</si>
  <si>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</si>
  <si>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</si>
  <si>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</si>
  <si>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</si>
  <si>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</si>
  <si>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</si>
  <si>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</si>
  <si>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</si>
  <si>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</si>
  <si>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</si>
  <si>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</si>
  <si>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</si>
  <si>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</si>
  <si>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</si>
  <si>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</si>
  <si>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</si>
  <si>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</si>
  <si>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</si>
  <si>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</si>
  <si>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</si>
  <si>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</si>
  <si>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</si>
  <si>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</si>
  <si>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</si>
  <si>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</si>
  <si>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</si>
  <si>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</si>
  <si>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</si>
  <si>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</si>
  <si>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</si>
  <si>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</si>
  <si>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</si>
  <si>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</si>
  <si>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</si>
  <si>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</si>
  <si>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</si>
  <si>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</si>
  <si>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</si>
  <si>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</si>
  <si>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</si>
  <si>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</si>
  <si>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</si>
  <si>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</si>
  <si>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</si>
  <si>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</si>
  <si>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</si>
  <si>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</si>
  <si>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</si>
  <si>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</si>
  <si>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</si>
  <si>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</si>
  <si>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</si>
  <si>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</si>
  <si>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</si>
  <si>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</si>
  <si>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</si>
  <si>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</si>
  <si>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</si>
  <si>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</si>
  <si>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</si>
  <si>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</si>
  <si>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</si>
  <si>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</si>
  <si>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</si>
  <si>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</si>
  <si>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</si>
  <si>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</si>
  <si>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</si>
  <si>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</si>
  <si>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</si>
  <si>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</si>
  <si>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</si>
  <si>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</si>
  <si>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</si>
  <si>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</si>
  <si>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</si>
  <si>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</si>
  <si>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</si>
  <si>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</si>
  <si>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</si>
  <si>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</si>
  <si>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</si>
  <si>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</si>
  <si>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</si>
  <si>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</si>
  <si>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</si>
  <si>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</si>
  <si>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</si>
  <si>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</si>
  <si>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</si>
  <si>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</si>
  <si>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</si>
  <si>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</si>
  <si>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</si>
  <si>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</si>
  <si>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</si>
  <si>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</si>
  <si>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</si>
  <si>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</si>
  <si>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</si>
  <si>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</si>
  <si>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</si>
  <si>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</si>
  <si>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</si>
  <si>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</si>
  <si>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</si>
  <si>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</si>
  <si>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</si>
  <si>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</si>
  <si>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</si>
  <si>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</si>
  <si>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</si>
  <si>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</si>
  <si>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</si>
  <si>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</si>
  <si>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</si>
  <si>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</si>
  <si>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</si>
  <si>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</si>
  <si>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</si>
  <si>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</si>
  <si>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</si>
  <si>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</si>
  <si>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</si>
  <si>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</si>
  <si>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</si>
  <si>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</si>
  <si>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</si>
  <si>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</si>
  <si>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</si>
  <si>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</si>
  <si>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</si>
  <si>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</si>
  <si>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</si>
  <si>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</si>
  <si>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</si>
  <si>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</si>
  <si>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</si>
  <si>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</si>
  <si>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</si>
  <si>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</si>
  <si>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</si>
  <si>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</si>
  <si>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</si>
  <si>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</si>
  <si>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</si>
  <si>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</si>
  <si>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</si>
  <si>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</si>
  <si>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</si>
  <si>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</si>
  <si>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</si>
  <si>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</si>
  <si>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</si>
  <si>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</si>
  <si>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</si>
  <si>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</si>
  <si>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</si>
  <si>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</si>
  <si>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</si>
  <si>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</si>
  <si>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</si>
  <si>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</si>
  <si>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</si>
  <si>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</si>
  <si>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</si>
  <si>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</si>
  <si>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</si>
  <si>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</si>
  <si>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</si>
  <si>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</si>
  <si>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</si>
  <si>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</si>
  <si>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</si>
  <si>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</si>
  <si>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</si>
  <si>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</si>
  <si>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</si>
  <si>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</si>
  <si>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</si>
  <si>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</si>
  <si>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</si>
  <si>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</si>
  <si>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</si>
  <si>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</si>
  <si>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</si>
  <si>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</si>
  <si>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</si>
  <si>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</si>
  <si>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</si>
  <si>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</si>
  <si>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</si>
  <si>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</si>
  <si>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</si>
  <si>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</si>
  <si>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</si>
  <si>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</si>
  <si>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</si>
  <si>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</si>
  <si>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</si>
  <si>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</si>
  <si>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</si>
  <si>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</si>
  <si>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</si>
  <si>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</si>
  <si>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</si>
  <si>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</si>
  <si>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</si>
  <si>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</si>
  <si>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</si>
  <si>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</si>
  <si>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</si>
  <si>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</si>
  <si>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</si>
  <si>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</si>
  <si>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</si>
  <si>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</si>
  <si>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</si>
  <si>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</si>
  <si>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</si>
  <si>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</si>
  <si>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</si>
  <si>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</si>
  <si>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</si>
  <si>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</si>
  <si>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</si>
  <si>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</si>
  <si>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</si>
  <si>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</si>
  <si>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</si>
  <si>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</si>
  <si>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</si>
  <si>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</si>
  <si>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</si>
  <si>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</si>
  <si>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</si>
  <si>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</si>
  <si>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</si>
  <si>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</si>
  <si>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</si>
  <si>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</si>
  <si>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</si>
  <si>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</si>
  <si>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</si>
  <si>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</si>
  <si>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</si>
  <si>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</si>
  <si>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</si>
  <si>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</si>
  <si>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</si>
  <si>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</si>
  <si>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</si>
  <si>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</si>
  <si>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</si>
  <si>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</si>
  <si>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</si>
  <si>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</si>
  <si>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</si>
  <si>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</si>
  <si>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</si>
  <si>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</si>
  <si>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</si>
  <si>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</si>
  <si>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</si>
  <si>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</si>
  <si>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</si>
  <si>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</si>
  <si>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</si>
  <si>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</si>
  <si>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</si>
  <si>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</si>
  <si>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</si>
  <si>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</si>
  <si>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</si>
  <si>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</si>
  <si>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</si>
  <si>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</si>
  <si>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</si>
  <si>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</si>
  <si>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</si>
  <si>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</si>
  <si>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</si>
  <si>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</si>
  <si>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</si>
  <si>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</si>
  <si>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</si>
  <si>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</si>
  <si>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</si>
  <si>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</si>
  <si>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</si>
  <si>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</si>
  <si>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</si>
  <si>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</si>
  <si>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</si>
  <si>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</si>
  <si>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</si>
  <si>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</si>
  <si>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</si>
  <si>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</si>
  <si>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</si>
  <si>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</si>
  <si>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</si>
  <si>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</si>
  <si>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</si>
  <si>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</si>
  <si>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</si>
  <si>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</si>
  <si>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</si>
  <si>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</si>
  <si>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</si>
  <si>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</si>
  <si>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</si>
  <si>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</si>
  <si>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</si>
  <si>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</si>
  <si>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</si>
  <si>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</si>
  <si>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</si>
  <si>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</si>
  <si>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</si>
  <si>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</si>
  <si>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</si>
  <si>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</si>
  <si>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</si>
  <si>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</si>
  <si>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</si>
  <si>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</si>
  <si>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</si>
  <si>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</si>
  <si>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</si>
  <si>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</si>
  <si>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</si>
  <si>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</si>
  <si>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</si>
  <si>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</si>
  <si>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</si>
  <si>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</si>
  <si>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</si>
  <si>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</si>
  <si>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</si>
  <si>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</si>
  <si>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</si>
  <si>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</si>
  <si>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</si>
  <si>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</si>
  <si>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</si>
  <si>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</si>
  <si>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</si>
  <si>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</si>
  <si>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</si>
  <si>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</si>
  <si>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</si>
  <si>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</si>
  <si>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</si>
  <si>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</si>
  <si>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</si>
  <si>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</si>
  <si>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</si>
  <si>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</si>
  <si>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</si>
  <si>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</si>
  <si>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</si>
  <si>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</si>
  <si>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</si>
  <si>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</si>
  <si>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</si>
  <si>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</si>
  <si>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</si>
  <si>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</si>
  <si>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</si>
  <si>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</si>
  <si>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</si>
  <si>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</si>
  <si>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</si>
  <si>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</si>
  <si>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</si>
  <si>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</si>
  <si>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</si>
  <si>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</si>
  <si>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</si>
  <si>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</si>
  <si>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</si>
  <si>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</si>
  <si>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</si>
  <si>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</si>
  <si>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</si>
  <si>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</si>
  <si>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</si>
  <si>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</si>
  <si>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</si>
  <si>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</si>
  <si>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</si>
  <si>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</si>
  <si>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</si>
  <si>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</si>
  <si>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</si>
  <si>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</si>
  <si>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</si>
  <si>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</si>
  <si>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</si>
  <si>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</si>
  <si>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</si>
  <si>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</si>
  <si>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</si>
  <si>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</si>
  <si>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</si>
  <si>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</si>
  <si>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</si>
  <si>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</si>
  <si>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</si>
  <si>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</si>
  <si>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</si>
  <si>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</si>
  <si>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</si>
  <si>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</si>
  <si>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</si>
  <si>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</si>
  <si>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</si>
  <si>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</si>
  <si>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</si>
  <si>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</si>
  <si>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</si>
  <si>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</si>
  <si>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</si>
  <si>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</si>
  <si>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</si>
  <si>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</si>
  <si>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</si>
  <si>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</si>
  <si>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</si>
  <si>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</si>
  <si>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</si>
  <si>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</si>
  <si>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</si>
  <si>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</si>
  <si>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</si>
  <si>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</si>
  <si>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</si>
  <si>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</si>
  <si>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</si>
  <si>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</si>
  <si>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</si>
  <si>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</si>
  <si>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</si>
  <si>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</si>
  <si>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</si>
  <si>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</si>
  <si>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</si>
  <si>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</si>
  <si>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</si>
  <si>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</si>
  <si>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</si>
  <si>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</si>
  <si>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</si>
  <si>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</si>
  <si>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</si>
  <si>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</si>
  <si>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</si>
  <si>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</si>
  <si>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</si>
  <si>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</si>
  <si>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</si>
  <si>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</si>
  <si>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</si>
  <si>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</si>
  <si>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</si>
  <si>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</si>
  <si>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</si>
  <si>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</si>
  <si>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</si>
  <si>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</si>
  <si>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</si>
  <si>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</si>
  <si>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</si>
  <si>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</si>
  <si>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</si>
  <si>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</si>
  <si>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</si>
  <si>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</si>
  <si>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</si>
  <si>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</si>
  <si>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</si>
  <si>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</si>
  <si>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</si>
  <si>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</si>
  <si>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</si>
  <si>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</si>
  <si>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</si>
  <si>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</si>
  <si>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</si>
  <si>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</si>
  <si>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</si>
  <si>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</si>
  <si>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</si>
  <si>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</si>
  <si>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</si>
  <si>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</si>
  <si>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</si>
  <si>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</si>
  <si>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</si>
  <si>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</si>
  <si>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</si>
  <si>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</si>
  <si>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</si>
  <si>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</si>
  <si>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</si>
  <si>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</si>
  <si>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</si>
  <si>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</si>
  <si>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</si>
  <si>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</si>
  <si>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</si>
  <si>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</si>
  <si>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</si>
  <si>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</si>
  <si>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</si>
  <si>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</si>
  <si>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</si>
  <si>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</si>
  <si>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</si>
  <si>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</si>
  <si>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</si>
  <si>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</si>
  <si>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</si>
  <si>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</si>
  <si>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</si>
  <si>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</si>
  <si>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</si>
  <si>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</si>
  <si>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</si>
  <si>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</si>
  <si>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</si>
  <si>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</si>
  <si>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</si>
  <si>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</si>
  <si>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</si>
  <si>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</si>
  <si>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</si>
  <si>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</si>
  <si>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</si>
  <si>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</si>
  <si>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</si>
  <si>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</si>
  <si>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</si>
  <si>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</si>
  <si>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</si>
  <si>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</si>
  <si>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</si>
  <si>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</si>
  <si>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</si>
  <si>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</si>
  <si>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</si>
  <si>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</si>
  <si>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</si>
  <si>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</si>
  <si>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</si>
  <si>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</si>
  <si>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</si>
  <si>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</si>
  <si>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</si>
  <si>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</si>
  <si>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</si>
  <si>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</si>
  <si>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</si>
  <si>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</si>
  <si>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</si>
  <si>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</si>
  <si>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</si>
  <si>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</si>
  <si>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</si>
  <si>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</si>
  <si>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</si>
  <si>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</si>
  <si>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</si>
  <si>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</si>
  <si>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</si>
  <si>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</si>
  <si>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</si>
  <si>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</si>
  <si>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</si>
  <si>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</si>
  <si>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</si>
  <si>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</si>
  <si>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</si>
  <si>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</si>
  <si>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</si>
  <si>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</si>
  <si>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</si>
  <si>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</si>
  <si>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</si>
  <si>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</si>
  <si>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</si>
  <si>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</si>
  <si>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</si>
  <si>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</si>
  <si>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</si>
  <si>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</si>
  <si>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</si>
  <si>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</si>
  <si>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</si>
  <si>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</si>
  <si>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</si>
  <si>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</si>
  <si>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</si>
  <si>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</si>
  <si>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</si>
  <si>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</si>
  <si>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</si>
  <si>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</si>
  <si>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</si>
  <si>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</si>
  <si>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</si>
  <si>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</si>
  <si>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</si>
  <si>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</si>
  <si>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</si>
  <si>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</si>
  <si>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</si>
  <si>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</si>
  <si>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</si>
  <si>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</si>
  <si>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</si>
  <si>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</si>
  <si>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</si>
  <si>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</si>
  <si>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</si>
  <si>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</si>
  <si>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</si>
  <si>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</si>
  <si>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</si>
  <si>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</si>
  <si>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</si>
  <si>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</si>
  <si>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</si>
  <si>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</si>
  <si>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</si>
  <si>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</si>
  <si>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</si>
  <si>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</si>
  <si>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</si>
  <si>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</si>
  <si>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</si>
  <si>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</si>
  <si>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</si>
  <si>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</si>
  <si>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</si>
  <si>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</si>
  <si>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</si>
  <si>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</si>
  <si>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</si>
  <si>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</si>
  <si>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</si>
  <si>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</si>
  <si>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</si>
  <si>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</si>
  <si>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</si>
  <si>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</si>
  <si>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</si>
  <si>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</si>
  <si>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</si>
  <si>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</si>
  <si>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</si>
  <si>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</si>
  <si>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</si>
  <si>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</si>
  <si>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</si>
  <si>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</si>
  <si>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</si>
  <si>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</si>
  <si>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</si>
  <si>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</si>
  <si>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</si>
  <si>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</si>
  <si>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</si>
  <si>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</si>
  <si>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</si>
  <si>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</si>
  <si>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</si>
  <si>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</si>
  <si>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</si>
  <si>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</si>
  <si>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</si>
  <si>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</si>
  <si>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</si>
  <si>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</si>
  <si>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</si>
  <si>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</si>
  <si>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</si>
  <si>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</si>
  <si>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</si>
  <si>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</si>
  <si>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</si>
  <si>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</si>
  <si>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</si>
  <si>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</si>
  <si>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</si>
  <si>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</si>
  <si>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</si>
  <si>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</si>
  <si>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</si>
  <si>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</si>
  <si>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</si>
  <si>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</si>
  <si>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</si>
  <si>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</si>
  <si>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</si>
  <si>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</si>
  <si>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</si>
  <si>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</si>
  <si>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</si>
  <si>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</si>
  <si>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</si>
  <si>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</si>
  <si>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</si>
  <si>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</si>
  <si>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</si>
  <si>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</si>
  <si>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</si>
  <si>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</si>
  <si>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</si>
  <si>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</si>
  <si>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</si>
  <si>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</si>
  <si>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</si>
  <si>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</si>
  <si>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</si>
  <si>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</si>
  <si>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</si>
  <si>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</si>
  <si>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</si>
  <si>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</si>
  <si>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</si>
  <si>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</si>
  <si>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</si>
  <si>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</si>
  <si>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</si>
  <si>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</si>
  <si>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</si>
  <si>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</si>
  <si>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</si>
  <si>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</si>
  <si>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</si>
  <si>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</si>
  <si>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</si>
  <si>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</si>
  <si>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</si>
  <si>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</si>
  <si>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</si>
  <si>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</si>
  <si>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</si>
  <si>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</si>
  <si>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</si>
  <si>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</si>
  <si>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</si>
  <si>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</si>
  <si>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</si>
  <si>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</si>
  <si>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</si>
  <si>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</si>
  <si>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</si>
  <si>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</si>
  <si>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</si>
  <si>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</si>
  <si>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</si>
  <si>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</si>
  <si>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</si>
  <si>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</si>
  <si>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</si>
  <si>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</si>
  <si>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</si>
  <si>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</si>
  <si>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</si>
  <si>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</si>
  <si>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</si>
  <si>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</si>
  <si>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</si>
  <si>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</si>
  <si>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</si>
  <si>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</si>
  <si>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</si>
  <si>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</si>
  <si>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</si>
  <si>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</si>
  <si>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</si>
  <si>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</si>
  <si>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</si>
  <si>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</si>
  <si>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</si>
  <si>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</si>
  <si>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</si>
  <si>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</si>
  <si>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</si>
  <si>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</si>
  <si>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</si>
  <si>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</si>
  <si>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</si>
  <si>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</si>
  <si>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</si>
  <si>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</si>
  <si>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</si>
  <si>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</si>
  <si>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</si>
  <si>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</si>
  <si>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</si>
  <si>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</si>
  <si>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</si>
  <si>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</si>
  <si>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</si>
  <si>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</si>
  <si>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</si>
  <si>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</si>
  <si>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</si>
  <si>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</si>
  <si>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</si>
  <si>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</si>
  <si>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</si>
  <si>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</si>
  <si>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</si>
  <si>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</si>
  <si>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</si>
  <si>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</si>
  <si>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</si>
  <si>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</si>
  <si>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</si>
  <si>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</si>
  <si>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</si>
  <si>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</si>
  <si>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</si>
  <si>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</si>
  <si>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</si>
  <si>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</si>
  <si>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</si>
  <si>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</si>
  <si>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</si>
  <si>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</si>
  <si>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</si>
  <si>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</si>
  <si>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</si>
  <si>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</si>
  <si>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</si>
  <si>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</si>
  <si>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</si>
  <si>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</si>
  <si>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</si>
  <si>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</si>
  <si>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</si>
  <si>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</si>
  <si>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</si>
  <si>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</si>
  <si>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</si>
  <si>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</si>
  <si>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</si>
  <si>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</si>
  <si>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</si>
  <si>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</si>
  <si>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</si>
  <si>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</si>
  <si>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</si>
  <si>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</si>
  <si>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</si>
  <si>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</si>
  <si>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</si>
  <si>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</si>
  <si>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</si>
  <si>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</si>
  <si>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</si>
  <si>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</si>
  <si>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</si>
  <si>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</si>
  <si>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</si>
  <si>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</si>
  <si>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</si>
  <si>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</si>
  <si>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</si>
  <si>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</si>
  <si>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</si>
  <si>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</si>
  <si>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</si>
  <si>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</si>
  <si>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</si>
  <si>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</si>
  <si>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</si>
  <si>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</si>
  <si>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</si>
  <si>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</si>
  <si>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</si>
  <si>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</si>
  <si>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</si>
  <si>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</si>
  <si>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</si>
  <si>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</si>
  <si>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</si>
  <si>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</si>
  <si>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</si>
  <si>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</si>
  <si>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</si>
  <si>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</si>
  <si>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</si>
  <si>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</si>
  <si>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</si>
  <si>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</si>
  <si>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</si>
  <si>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</si>
  <si>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</si>
  <si>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</si>
  <si>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</si>
  <si>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</si>
  <si>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</si>
  <si>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</si>
  <si>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</si>
  <si>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</si>
  <si>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</si>
  <si>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</si>
  <si>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</si>
  <si>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</si>
  <si>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</si>
  <si>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</si>
  <si>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</si>
  <si>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</si>
  <si>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</si>
  <si>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</si>
  <si>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</si>
  <si>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</si>
  <si>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</si>
  <si>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</si>
  <si>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</si>
  <si>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</si>
  <si>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</si>
  <si>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</si>
  <si>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</si>
  <si>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</si>
  <si>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</si>
  <si>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</si>
  <si>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</si>
  <si>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</si>
  <si>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</si>
  <si>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</si>
  <si>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</si>
  <si>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</si>
  <si>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</si>
  <si>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</si>
  <si>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</si>
  <si>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</si>
  <si>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</si>
  <si>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</si>
  <si>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</si>
  <si>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</si>
  <si>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</si>
  <si>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</si>
  <si>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</si>
  <si>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</si>
  <si>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</si>
  <si>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</si>
  <si>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</si>
  <si>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</si>
  <si>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</si>
  <si>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</si>
  <si>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</si>
  <si>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</si>
  <si>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</si>
  <si>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</si>
  <si>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</si>
  <si>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</si>
  <si>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</si>
  <si>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</si>
  <si>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</si>
  <si>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</si>
  <si>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</si>
  <si>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</si>
  <si>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</si>
  <si>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</si>
  <si>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</si>
  <si>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</si>
  <si>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</si>
  <si>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</si>
  <si>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</si>
  <si>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</si>
  <si>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</si>
  <si>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</si>
  <si>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</si>
  <si>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</si>
  <si>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</si>
  <si>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</si>
  <si>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</si>
  <si>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</si>
  <si>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</si>
  <si>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</si>
  <si>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</si>
  <si>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</si>
  <si>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</si>
  <si>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</si>
  <si>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</si>
  <si>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</si>
  <si>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</si>
  <si>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</si>
  <si>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</si>
  <si>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</si>
  <si>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</si>
  <si>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</si>
  <si>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</si>
  <si>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</si>
  <si>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</si>
  <si>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</si>
  <si>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</si>
  <si>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</si>
  <si>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</si>
  <si>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</si>
  <si>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</si>
  <si>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</si>
  <si>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</si>
  <si>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</si>
  <si>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</si>
  <si>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</si>
  <si>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</si>
  <si>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</si>
  <si>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</si>
  <si>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</si>
  <si>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</si>
  <si>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</si>
  <si>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</si>
  <si>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</si>
  <si>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</si>
  <si>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</si>
  <si>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</si>
  <si>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</si>
  <si>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</si>
  <si>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</si>
  <si>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</si>
  <si>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</si>
  <si>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</si>
  <si>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</si>
  <si>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</si>
  <si>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</si>
  <si>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</si>
  <si>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</si>
  <si>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</si>
  <si>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</si>
  <si>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</si>
  <si>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</si>
  <si>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</si>
  <si>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</si>
  <si>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</si>
  <si>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</si>
  <si>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</si>
  <si>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</si>
  <si>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</si>
  <si>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</si>
  <si>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</si>
  <si>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</si>
  <si>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</si>
  <si>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</si>
  <si>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</si>
  <si>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</si>
  <si>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</si>
  <si>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</si>
  <si>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</si>
  <si>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</si>
  <si>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</si>
  <si>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</si>
  <si>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</si>
  <si>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</si>
  <si>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</si>
  <si>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</si>
  <si>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</si>
  <si>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</si>
  <si>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</si>
  <si>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</si>
  <si>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</si>
  <si>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</si>
  <si>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</si>
  <si>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</si>
  <si>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</si>
  <si>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</si>
  <si>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</si>
  <si>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</si>
  <si>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</si>
  <si>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</si>
  <si>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</si>
  <si>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</si>
  <si>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</si>
  <si>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</si>
  <si>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</si>
  <si>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</si>
  <si>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</si>
  <si>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</si>
  <si>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</si>
  <si>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</si>
  <si>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</si>
  <si>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</si>
  <si>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</si>
  <si>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</si>
  <si>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</si>
  <si>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</si>
  <si>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</si>
  <si>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</si>
  <si>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</si>
  <si>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</si>
  <si>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</si>
  <si>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</si>
  <si>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</si>
  <si>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</si>
  <si>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</si>
  <si>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</si>
  <si>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</si>
  <si>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</si>
  <si>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</si>
  <si>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</si>
  <si>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</si>
  <si>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</si>
  <si>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</si>
  <si>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</si>
  <si>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</si>
  <si>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</si>
  <si>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</si>
  <si>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</si>
  <si>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</si>
  <si>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</si>
  <si>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</si>
  <si>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</si>
  <si>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</si>
  <si>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</si>
  <si>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</si>
  <si>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</si>
  <si>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</si>
  <si>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</si>
  <si>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</si>
  <si>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</si>
  <si>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</si>
  <si>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</si>
  <si>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</si>
  <si>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</si>
  <si>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</si>
  <si>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</si>
  <si>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</si>
  <si>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</si>
  <si>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</si>
  <si>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</si>
  <si>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</si>
  <si>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</si>
  <si>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</si>
  <si>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</si>
  <si>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</si>
  <si>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</si>
  <si>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</si>
  <si>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</si>
  <si>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</si>
  <si>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</si>
  <si>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</si>
  <si>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</si>
  <si>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</si>
  <si>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</si>
  <si>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</si>
  <si>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</si>
  <si>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</si>
  <si>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</si>
  <si>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</si>
  <si>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</si>
  <si>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</si>
  <si>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</si>
  <si>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</si>
  <si>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</si>
  <si>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</si>
  <si>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</si>
  <si>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</si>
  <si>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</si>
  <si>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</si>
  <si>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</si>
  <si>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</si>
  <si>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</si>
  <si>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</si>
  <si>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</si>
  <si>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</si>
  <si>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</si>
  <si>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</si>
  <si>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</si>
  <si>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</si>
  <si>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</si>
  <si>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</si>
  <si>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</si>
  <si>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</si>
  <si>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</si>
  <si>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</si>
  <si>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</si>
  <si>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</si>
  <si>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</si>
  <si>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</si>
  <si>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</si>
  <si>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</si>
  <si>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</si>
  <si>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</si>
  <si>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</si>
  <si>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</si>
  <si>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</si>
  <si>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</si>
  <si>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</si>
  <si>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</si>
  <si>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</si>
  <si>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</si>
  <si>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</si>
  <si>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</si>
  <si>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</si>
  <si>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</si>
  <si>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</si>
  <si>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</si>
  <si>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</si>
  <si>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</si>
  <si>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</si>
  <si>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</si>
  <si>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</si>
  <si>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</si>
  <si>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</si>
  <si>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</si>
  <si>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</si>
  <si>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</si>
  <si>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</si>
  <si>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</si>
  <si>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</si>
  <si>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</si>
  <si>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</si>
  <si>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</si>
  <si>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</si>
  <si>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</si>
  <si>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</si>
  <si>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</si>
  <si>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</si>
  <si>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</si>
  <si>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</si>
  <si>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</si>
  <si>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</si>
  <si>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</si>
  <si>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</si>
  <si>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</si>
  <si>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</si>
  <si>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</si>
  <si>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</si>
  <si>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</si>
  <si>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</si>
  <si>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</si>
  <si>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</si>
  <si>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</si>
  <si>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</si>
  <si>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</si>
  <si>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</si>
  <si>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</si>
  <si>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</si>
  <si>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</si>
  <si>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</si>
  <si>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</si>
  <si>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</si>
  <si>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</si>
  <si>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</si>
  <si>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</si>
  <si>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</si>
  <si>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</si>
  <si>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</si>
  <si>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</si>
  <si>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</si>
  <si>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</si>
  <si>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</si>
  <si>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</si>
  <si>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</si>
  <si>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</si>
  <si>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</si>
  <si>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</si>
  <si>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</si>
  <si>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</si>
  <si>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</si>
  <si>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</si>
  <si>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</si>
  <si>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</si>
  <si>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</si>
  <si>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</si>
  <si>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</si>
  <si>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</si>
  <si>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</si>
  <si>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</si>
  <si>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</si>
  <si>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</si>
  <si>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</si>
  <si>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</si>
  <si>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</si>
  <si>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</si>
  <si>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</si>
  <si>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</si>
  <si>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</si>
  <si>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</si>
  <si>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</si>
  <si>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</si>
  <si>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</si>
  <si>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</si>
  <si>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</si>
  <si>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</si>
  <si>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</si>
  <si>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</si>
  <si>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</si>
  <si>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</si>
  <si>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</si>
  <si>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</si>
  <si>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</si>
  <si>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</si>
  <si>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</si>
  <si>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</si>
  <si>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</si>
  <si>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</si>
  <si>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</si>
  <si>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</si>
  <si>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</si>
  <si>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</si>
  <si>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</si>
  <si>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</si>
  <si>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</si>
  <si>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</si>
  <si>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</si>
  <si>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</si>
  <si>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</si>
  <si>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</si>
  <si>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</si>
  <si>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</si>
  <si>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</si>
  <si>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</si>
  <si>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</si>
  <si>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</si>
  <si>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</si>
  <si>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</si>
  <si>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</si>
  <si>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</si>
  <si>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</si>
  <si>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</si>
  <si>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</si>
  <si>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</si>
  <si>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</si>
  <si>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</si>
  <si>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</si>
  <si>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</si>
  <si>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</si>
  <si>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</si>
  <si>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</si>
  <si>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</si>
  <si>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</si>
  <si>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</si>
  <si>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</si>
  <si>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</si>
  <si>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</si>
  <si>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</si>
  <si>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</si>
  <si>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</si>
  <si>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</si>
  <si>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</si>
  <si>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</si>
  <si>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</si>
  <si>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</si>
  <si>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</si>
  <si>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</si>
  <si>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</si>
  <si>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</si>
  <si>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</si>
  <si>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</si>
  <si>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</si>
  <si>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</si>
  <si>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</si>
  <si>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</si>
  <si>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</si>
  <si>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</si>
  <si>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</si>
  <si>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</si>
  <si>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</si>
  <si>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</si>
  <si>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</si>
  <si>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</si>
  <si>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</si>
  <si>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</si>
  <si>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</si>
  <si>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</si>
  <si>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</si>
  <si>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</si>
  <si>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</si>
  <si>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</si>
  <si>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</si>
  <si>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</si>
  <si>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</si>
  <si>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</si>
  <si>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</si>
  <si>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</si>
  <si>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</si>
  <si>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</si>
  <si>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</si>
  <si>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</si>
  <si>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</si>
  <si>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</si>
  <si>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</si>
  <si>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</si>
  <si>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</si>
  <si>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</si>
  <si>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</si>
  <si>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</si>
  <si>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</si>
  <si>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</si>
  <si>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</si>
  <si>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</si>
  <si>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</si>
  <si>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</si>
  <si>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</si>
  <si>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</si>
  <si>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</si>
  <si>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</si>
  <si>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</si>
  <si>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</si>
  <si>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</si>
  <si>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</si>
  <si>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</si>
  <si>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</si>
  <si>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</si>
  <si>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</si>
  <si>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</si>
  <si>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</si>
  <si>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</si>
  <si>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</si>
  <si>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</si>
  <si>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</si>
  <si>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</si>
  <si>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</si>
  <si>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</si>
  <si>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</si>
  <si>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</si>
  <si>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</si>
  <si>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</si>
  <si>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</si>
  <si>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</si>
  <si>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</si>
  <si>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</si>
  <si>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</si>
  <si>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</si>
  <si>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</si>
  <si>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</si>
  <si>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</si>
  <si>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</si>
  <si>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</si>
  <si>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</si>
  <si>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</si>
  <si>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</si>
  <si>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</si>
  <si>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</si>
  <si>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</si>
  <si>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</si>
  <si>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</si>
  <si>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</si>
  <si>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</si>
  <si>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</si>
  <si>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</si>
  <si>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</si>
  <si>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</si>
  <si>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</si>
  <si>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</si>
  <si>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</si>
  <si>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</si>
  <si>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</si>
  <si>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</si>
  <si>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</si>
  <si>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</si>
  <si>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</si>
  <si>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</si>
  <si>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</si>
  <si>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</si>
  <si>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</si>
  <si>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</si>
  <si>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</si>
  <si>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</si>
  <si>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</si>
  <si>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</si>
  <si>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</si>
  <si>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</si>
  <si>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</si>
  <si>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</si>
  <si>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</si>
  <si>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</si>
  <si>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</si>
  <si>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</si>
  <si>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</si>
  <si>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</si>
  <si>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</si>
  <si>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</si>
  <si>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</si>
  <si>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</si>
  <si>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</si>
  <si>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</si>
  <si>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</si>
  <si>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</si>
  <si>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</si>
  <si>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</si>
  <si>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</si>
  <si>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</si>
  <si>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</si>
  <si>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</si>
  <si>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</si>
  <si>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</si>
  <si>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</si>
  <si>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</si>
  <si>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</si>
  <si>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</si>
  <si>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</si>
  <si>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</si>
  <si>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</si>
  <si>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</si>
  <si>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</si>
  <si>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</si>
  <si>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</si>
  <si>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</si>
  <si>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</si>
  <si>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</si>
  <si>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</si>
  <si>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</si>
  <si>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</si>
  <si>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</si>
  <si>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</si>
  <si>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</si>
  <si>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</si>
  <si>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</si>
  <si>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</si>
  <si>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</si>
  <si>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</si>
  <si>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</si>
  <si>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</si>
  <si>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</si>
  <si>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</si>
  <si>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</si>
  <si>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</si>
  <si>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</si>
  <si>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</si>
  <si>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</si>
  <si>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</si>
  <si>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</si>
  <si>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</si>
  <si>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</si>
  <si>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</si>
  <si>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</si>
  <si>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</si>
  <si>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</si>
  <si>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</si>
  <si>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</si>
  <si>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</si>
  <si>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</si>
  <si>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</si>
  <si>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</si>
  <si>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</si>
  <si>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</si>
  <si>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</si>
  <si>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</si>
  <si>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</si>
  <si>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</si>
  <si>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</si>
  <si>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</si>
  <si>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</si>
  <si>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</si>
  <si>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</si>
  <si>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</si>
  <si>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</si>
  <si>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</si>
  <si>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</si>
  <si>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</si>
  <si>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</si>
  <si>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</si>
  <si>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</si>
  <si>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</si>
  <si>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</si>
  <si>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</si>
  <si>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</si>
  <si>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</si>
  <si>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</si>
  <si>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</si>
  <si>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</si>
  <si>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</si>
  <si>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</si>
  <si>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</si>
  <si>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</si>
  <si>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</si>
  <si>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</si>
  <si>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</si>
  <si>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</si>
  <si>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</si>
  <si>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</si>
  <si>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</si>
  <si>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</si>
  <si>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</si>
  <si>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</si>
  <si>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</si>
  <si>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</si>
  <si>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</si>
  <si>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</si>
  <si>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</si>
  <si>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</si>
  <si>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</si>
  <si>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</si>
  <si>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</si>
  <si>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</si>
  <si>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</si>
  <si>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</si>
  <si>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</si>
  <si>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</si>
  <si>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</si>
  <si>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</si>
  <si>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</si>
  <si>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</si>
  <si>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</si>
  <si>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</si>
  <si>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</si>
  <si>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</si>
  <si>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</si>
  <si>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</si>
  <si>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</si>
  <si>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</si>
  <si>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</si>
  <si>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</si>
  <si>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</si>
  <si>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</si>
  <si>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</si>
  <si>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</si>
  <si>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</si>
  <si>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</si>
  <si>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</si>
  <si>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</si>
  <si>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</si>
  <si>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</si>
  <si>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</si>
  <si>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</si>
  <si>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</si>
  <si>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</si>
  <si>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</si>
  <si>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</si>
  <si>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</si>
  <si>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</si>
  <si>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</si>
  <si>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</si>
  <si>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</si>
  <si>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</si>
  <si>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</si>
  <si>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</si>
  <si>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</si>
  <si>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</si>
  <si>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</si>
  <si>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</si>
  <si>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</si>
  <si>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</si>
  <si>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</si>
  <si>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</si>
  <si>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</si>
  <si>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</si>
  <si>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</si>
  <si>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</si>
  <si>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</si>
  <si>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</si>
  <si>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</si>
  <si>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</si>
  <si>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</si>
  <si>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</si>
  <si>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</si>
  <si>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</si>
  <si>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</si>
  <si>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</si>
  <si>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</si>
  <si>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</si>
  <si>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</si>
  <si>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</si>
  <si>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</si>
  <si>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</si>
  <si>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</si>
  <si>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</si>
  <si>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</si>
  <si>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</si>
  <si>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</si>
  <si>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</si>
  <si>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</si>
  <si>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</si>
  <si>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</si>
  <si>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</si>
  <si>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</si>
  <si>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</si>
  <si>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</si>
  <si>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</si>
  <si>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</si>
  <si>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</si>
  <si>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</si>
  <si>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</si>
  <si>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</si>
  <si>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</si>
  <si>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</si>
  <si>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</si>
  <si>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</si>
  <si>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</si>
  <si>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</si>
  <si>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</si>
  <si>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</si>
  <si>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</si>
  <si>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</si>
  <si>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</si>
  <si>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</si>
  <si>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</si>
  <si>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</si>
  <si>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</si>
  <si>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</si>
  <si>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</si>
  <si>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</si>
  <si>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</si>
  <si>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</si>
  <si>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</si>
  <si>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</si>
  <si>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</si>
  <si>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</si>
  <si>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</si>
  <si>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</si>
  <si>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</si>
  <si>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</si>
  <si>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</si>
  <si>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</si>
  <si>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</si>
  <si>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</si>
  <si>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</si>
  <si>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</si>
  <si>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</si>
  <si>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</si>
  <si>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</si>
  <si>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</si>
  <si>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</si>
  <si>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</si>
  <si>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</si>
  <si>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</si>
  <si>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</si>
  <si>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</si>
  <si>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</si>
  <si>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</si>
  <si>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</si>
  <si>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</si>
  <si>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</si>
  <si>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</si>
  <si>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</si>
  <si>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</si>
  <si>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</si>
  <si>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</si>
  <si>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</si>
  <si>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</si>
  <si>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</si>
  <si>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</si>
  <si>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</si>
  <si>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</si>
  <si>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</si>
  <si>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</si>
  <si>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</si>
  <si>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</si>
  <si>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</si>
  <si>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</si>
  <si>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</si>
  <si>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</si>
  <si>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</si>
  <si>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</si>
  <si>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</si>
  <si>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</si>
  <si>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</si>
  <si>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</si>
  <si>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</si>
  <si>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</si>
  <si>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</si>
  <si>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</si>
  <si>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</si>
  <si>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</si>
  <si>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</si>
  <si>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</si>
  <si>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</si>
  <si>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</si>
  <si>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</si>
  <si>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</si>
  <si>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</si>
  <si>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</si>
  <si>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</si>
  <si>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</si>
  <si>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</si>
  <si>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</si>
  <si>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</si>
  <si>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</si>
  <si>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</si>
  <si>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</si>
  <si>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</si>
  <si>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</si>
  <si>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</si>
  <si>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</si>
  <si>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</si>
  <si>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</si>
  <si>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</si>
  <si>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</si>
  <si>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</si>
  <si>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</si>
  <si>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</si>
  <si>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</si>
  <si>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</si>
  <si>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</si>
  <si>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</si>
  <si>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</si>
  <si>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</si>
  <si>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</si>
  <si>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</si>
  <si>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</si>
  <si>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</si>
  <si>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</si>
  <si>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</si>
  <si>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</si>
  <si>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</si>
  <si>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</si>
  <si>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</si>
  <si>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</si>
  <si>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</si>
  <si>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</si>
  <si>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</si>
  <si>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</si>
  <si>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</si>
  <si>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</si>
  <si>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</si>
  <si>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</si>
  <si>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</si>
  <si>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</si>
  <si>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</si>
  <si>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</si>
  <si>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</si>
  <si>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</si>
  <si>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</si>
  <si>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</si>
  <si>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</si>
  <si>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</si>
  <si>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</si>
  <si>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</si>
  <si>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</si>
  <si>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</si>
  <si>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</si>
  <si>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</si>
  <si>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</si>
  <si>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</si>
  <si>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</si>
  <si>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</si>
  <si>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</si>
  <si>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</si>
  <si>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</si>
  <si>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</si>
  <si>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</si>
  <si>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</si>
  <si>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</si>
  <si>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</si>
  <si>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</si>
  <si>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</si>
  <si>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</si>
  <si>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</si>
  <si>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</si>
  <si>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</si>
  <si>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</si>
  <si>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</si>
  <si>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</si>
  <si>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</si>
  <si>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</si>
  <si>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</si>
  <si>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</si>
  <si>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</si>
  <si>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</si>
  <si>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</si>
  <si>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</si>
  <si>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</si>
  <si>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</si>
  <si>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</si>
  <si>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</si>
  <si>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</si>
  <si>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</si>
  <si>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</si>
  <si>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</si>
  <si>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</si>
  <si>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</si>
  <si>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</si>
  <si>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</si>
  <si>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</si>
  <si>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</si>
  <si>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</si>
  <si>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</si>
  <si>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</si>
  <si>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</si>
  <si>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</si>
  <si>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</si>
  <si>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</si>
  <si>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</si>
  <si>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</si>
  <si>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</si>
  <si>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</si>
  <si>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</si>
  <si>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</si>
  <si>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</si>
  <si>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</si>
  <si>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</si>
  <si>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</si>
  <si>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</si>
  <si>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</si>
  <si>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</si>
  <si>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</si>
  <si>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</si>
  <si>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</si>
  <si>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</si>
  <si>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</si>
  <si>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</si>
  <si>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</si>
  <si>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</si>
  <si>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</si>
  <si>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</si>
  <si>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</si>
  <si>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</si>
  <si>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</si>
  <si>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</si>
  <si>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</si>
  <si>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</si>
  <si>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</si>
  <si>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</si>
  <si>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</si>
  <si>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</si>
  <si>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</si>
  <si>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</si>
  <si>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</si>
  <si>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</si>
  <si>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</si>
  <si>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</si>
  <si>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</si>
  <si>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</si>
  <si>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</si>
  <si>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</si>
  <si>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</si>
  <si>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</si>
  <si>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</si>
  <si>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</si>
  <si>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</si>
  <si>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</si>
  <si>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</si>
  <si>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</si>
  <si>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</si>
  <si>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</si>
  <si>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</si>
  <si>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</si>
  <si>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</si>
  <si>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</si>
  <si>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</si>
  <si>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</si>
  <si>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</si>
  <si>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</si>
  <si>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</si>
  <si>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</si>
  <si>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</si>
  <si>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</si>
  <si>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</si>
  <si>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</si>
  <si>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</si>
  <si>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</si>
  <si>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</si>
  <si>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</si>
  <si>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</si>
  <si>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</si>
  <si>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</si>
  <si>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</si>
  <si>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</si>
  <si>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</si>
  <si>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</si>
  <si>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</si>
  <si>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</si>
  <si>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</si>
  <si>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</si>
  <si>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</si>
  <si>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</si>
  <si>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</si>
  <si>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</si>
  <si>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</si>
  <si>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</si>
  <si>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</si>
  <si>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</si>
  <si>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</si>
  <si>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</si>
  <si>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</si>
  <si>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</si>
  <si>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</si>
  <si>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</si>
  <si>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</si>
  <si>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</si>
  <si>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</si>
  <si>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</si>
  <si>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</si>
  <si>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</si>
  <si>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</si>
  <si>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</si>
  <si>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</si>
  <si>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</si>
  <si>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</si>
  <si>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</si>
  <si>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</si>
  <si>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</si>
  <si>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</si>
  <si>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</si>
  <si>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</si>
  <si>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</si>
  <si>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</si>
  <si>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</si>
  <si>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</si>
  <si>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</si>
  <si>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</si>
  <si>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</si>
  <si>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</si>
  <si>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</si>
  <si>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</si>
  <si>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</si>
  <si>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</si>
  <si>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</si>
  <si>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</si>
  <si>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</si>
  <si>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</si>
  <si>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</si>
  <si>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</si>
  <si>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</si>
  <si>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</si>
  <si>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</si>
  <si>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</si>
  <si>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</si>
  <si>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</si>
  <si>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</si>
  <si>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</si>
  <si>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</si>
  <si>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</si>
  <si>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</si>
  <si>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</si>
  <si>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</si>
  <si>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</si>
  <si>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</si>
  <si>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</si>
  <si>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</si>
  <si>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</si>
  <si>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</si>
  <si>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</si>
  <si>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</si>
  <si>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</si>
  <si>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</si>
  <si>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</si>
  <si>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</si>
  <si>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</si>
  <si>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</si>
  <si>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</si>
  <si>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</si>
  <si>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</si>
  <si>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</si>
  <si>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</si>
  <si>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</si>
  <si>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</si>
  <si>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</si>
  <si>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</si>
  <si>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</si>
  <si>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</si>
  <si>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</si>
  <si>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</si>
  <si>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</si>
  <si>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</si>
  <si>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</si>
  <si>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</si>
  <si>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</si>
  <si>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</si>
  <si>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</si>
  <si>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</si>
  <si>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</si>
  <si>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</si>
  <si>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</si>
  <si>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</si>
  <si>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</si>
  <si>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</si>
  <si>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</si>
  <si>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</si>
  <si>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</si>
  <si>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</si>
  <si>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</si>
  <si>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</si>
  <si>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</si>
  <si>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</si>
  <si>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</si>
  <si>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</si>
  <si>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</si>
  <si>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</si>
  <si>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</si>
  <si>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</si>
  <si>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</si>
  <si>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</si>
  <si>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</si>
  <si>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</si>
  <si>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</si>
  <si>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</si>
  <si>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</si>
  <si>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</si>
  <si>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</si>
  <si>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</si>
  <si>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</si>
  <si>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</si>
  <si>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</si>
  <si>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</si>
  <si>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</si>
  <si>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</si>
  <si>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</si>
  <si>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</si>
  <si>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</si>
  <si>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</si>
  <si>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</si>
  <si>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</si>
  <si>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</si>
  <si>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</si>
  <si>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</si>
  <si>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</si>
  <si>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</si>
  <si>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</si>
  <si>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</si>
  <si>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</si>
  <si>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</si>
  <si>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</si>
  <si>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</si>
  <si>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</si>
  <si>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</si>
  <si>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</si>
  <si>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</si>
  <si>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</si>
  <si>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</si>
  <si>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</si>
  <si>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</si>
  <si>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</si>
  <si>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</si>
  <si>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</si>
  <si>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</si>
  <si>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</si>
  <si>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</si>
  <si>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</si>
  <si>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</si>
  <si>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</si>
  <si>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</si>
  <si>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</si>
  <si>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</si>
  <si>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</si>
  <si>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</si>
  <si>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</si>
  <si>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</si>
  <si>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</si>
  <si>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</si>
  <si>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</si>
  <si>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</si>
  <si>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</si>
  <si>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</si>
  <si>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</si>
  <si>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</si>
  <si>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</si>
  <si>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</si>
  <si>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</si>
  <si>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</si>
  <si>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</si>
  <si>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</si>
  <si>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</si>
  <si>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</si>
  <si>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</si>
  <si>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</si>
  <si>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</si>
  <si>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</si>
  <si>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</si>
  <si>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</si>
  <si>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</si>
  <si>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</si>
  <si>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</si>
  <si>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</si>
  <si>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</si>
  <si>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</si>
  <si>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</si>
  <si>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</si>
  <si>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</si>
  <si>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</si>
  <si>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</si>
  <si>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</si>
  <si>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</si>
  <si>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</si>
  <si>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</si>
  <si>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</si>
  <si>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</si>
  <si>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</si>
  <si>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</si>
  <si>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</si>
  <si>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</si>
  <si>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</si>
  <si>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</si>
  <si>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</si>
  <si>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</si>
  <si>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</si>
  <si>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</si>
  <si>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</si>
  <si>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</si>
  <si>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</si>
  <si>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</si>
  <si>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</si>
  <si>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</si>
  <si>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</si>
  <si>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</si>
  <si>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</si>
  <si>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</si>
  <si>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</si>
  <si>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</si>
  <si>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</si>
  <si>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</si>
  <si>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</si>
  <si>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</si>
  <si>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</si>
  <si>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</si>
  <si>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</si>
  <si>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</si>
  <si>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</si>
  <si>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</si>
  <si>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</si>
  <si>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</si>
  <si>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</si>
  <si>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</si>
  <si>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</si>
  <si>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</si>
  <si>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</si>
  <si>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</si>
  <si>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</si>
  <si>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</si>
  <si>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</si>
  <si>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</si>
  <si>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</si>
  <si>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</si>
  <si>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</si>
  <si>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</si>
  <si>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</si>
  <si>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</si>
  <si>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</si>
  <si>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</si>
  <si>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</si>
  <si>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</si>
  <si>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</si>
  <si>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</si>
  <si>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</si>
  <si>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</si>
  <si>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</si>
  <si>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</si>
  <si>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</si>
  <si>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</si>
  <si>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</si>
  <si>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</si>
  <si>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</si>
  <si>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</si>
  <si>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</si>
  <si>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</si>
  <si>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</si>
  <si>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</si>
  <si>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</si>
  <si>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</si>
  <si>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</si>
  <si>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</si>
  <si>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</si>
  <si>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</si>
  <si>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</si>
  <si>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</si>
  <si>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</si>
  <si>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</si>
  <si>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</si>
  <si>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</si>
  <si>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</si>
  <si>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</si>
  <si>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</si>
  <si>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</si>
  <si>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</si>
  <si>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</si>
  <si>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</si>
  <si>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</si>
  <si>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</si>
  <si>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</si>
  <si>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</si>
  <si>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</si>
  <si>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</si>
  <si>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</si>
  <si>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</si>
  <si>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</si>
  <si>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</si>
  <si>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</si>
  <si>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</si>
  <si>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</si>
  <si>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</si>
  <si>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</si>
  <si>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</si>
  <si>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</si>
  <si>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</si>
  <si>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</si>
  <si>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</si>
  <si>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</si>
  <si>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</si>
  <si>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</si>
  <si>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</si>
  <si>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</si>
  <si>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</si>
  <si>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</si>
  <si>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</si>
  <si>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</si>
  <si>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</si>
  <si>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</si>
  <si>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</si>
  <si>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</si>
  <si>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</si>
  <si>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</si>
  <si>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</si>
  <si>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</si>
  <si>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</si>
  <si>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</si>
  <si>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</si>
  <si>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</si>
  <si>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</si>
  <si>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</si>
  <si>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</si>
  <si>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</si>
  <si>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</si>
  <si>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</si>
  <si>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</si>
  <si>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</si>
  <si>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</si>
  <si>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</si>
  <si>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</si>
  <si>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</si>
  <si>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</si>
  <si>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</si>
  <si>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</si>
  <si>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</si>
  <si>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</si>
  <si>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</si>
  <si>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</si>
  <si>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</si>
  <si>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</si>
  <si>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</si>
  <si>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</si>
  <si>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</si>
  <si>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</si>
  <si>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</si>
  <si>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</si>
  <si>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</si>
  <si>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</si>
  <si>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</si>
  <si>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</si>
  <si>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</si>
  <si>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</si>
  <si>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</si>
  <si>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</si>
  <si>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</si>
  <si>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</si>
  <si>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</si>
  <si>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</si>
  <si>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</si>
  <si>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</si>
  <si>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</si>
  <si>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</si>
  <si>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</si>
  <si>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</si>
  <si>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</si>
  <si>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</si>
  <si>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</si>
  <si>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</si>
  <si>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</si>
  <si>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</si>
  <si>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</si>
  <si>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</si>
  <si>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</si>
  <si>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</si>
  <si>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</si>
  <si>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</si>
  <si>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</si>
  <si>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</si>
  <si>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</si>
  <si>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</si>
  <si>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</si>
  <si>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</si>
  <si>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</si>
  <si>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</si>
  <si>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</si>
  <si>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</si>
  <si>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</si>
  <si>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</si>
  <si>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</si>
  <si>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</si>
  <si>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</si>
  <si>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</si>
  <si>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</si>
  <si>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</si>
  <si>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</si>
  <si>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</si>
  <si>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</si>
  <si>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</si>
  <si>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</si>
  <si>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</si>
  <si>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</si>
  <si>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</si>
  <si>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</si>
  <si>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</si>
  <si>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</si>
  <si>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</si>
  <si>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</si>
  <si>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</si>
  <si>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</si>
  <si>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</si>
  <si>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</si>
  <si>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</si>
  <si>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</si>
  <si>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</si>
  <si>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</si>
  <si>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</si>
  <si>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</si>
  <si>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</si>
  <si>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</si>
  <si>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</si>
  <si>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</si>
  <si>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</si>
  <si>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</si>
  <si>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</si>
  <si>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</si>
  <si>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</si>
  <si>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</si>
  <si>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</si>
  <si>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</si>
  <si>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</si>
  <si>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</si>
  <si>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</si>
  <si>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</si>
  <si>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</si>
  <si>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</si>
  <si>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</si>
  <si>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</si>
  <si>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</si>
  <si>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</si>
  <si>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</si>
  <si>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</si>
  <si>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</si>
  <si>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</si>
  <si>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</si>
  <si>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</si>
  <si>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</si>
  <si>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</si>
  <si>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</si>
  <si>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</si>
  <si>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</si>
  <si>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</si>
  <si>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</si>
  <si>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</si>
  <si>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</si>
  <si>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</si>
  <si>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</si>
  <si>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</si>
  <si>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</si>
  <si>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</si>
  <si>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</si>
  <si>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</si>
  <si>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</si>
  <si>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</si>
  <si>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</si>
  <si>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</si>
  <si>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</si>
  <si>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</si>
  <si>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</si>
  <si>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</si>
  <si>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</si>
  <si>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</si>
  <si>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</si>
  <si>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</si>
  <si>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</si>
  <si>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</si>
  <si>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</si>
  <si>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</si>
  <si>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</si>
  <si>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</si>
  <si>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</si>
  <si>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</si>
  <si>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</si>
  <si>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</si>
  <si>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</si>
  <si>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</si>
  <si>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</si>
  <si>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</si>
  <si>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</si>
  <si>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</si>
  <si>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</si>
  <si>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</si>
  <si>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</si>
  <si>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</si>
  <si>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</si>
  <si>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</si>
  <si>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</si>
  <si>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</si>
  <si>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</si>
  <si>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</si>
  <si>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</si>
  <si>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</si>
  <si>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</si>
  <si>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</si>
  <si>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</si>
  <si>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</si>
  <si>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</si>
  <si>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</si>
  <si>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</si>
  <si>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</si>
  <si>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</si>
  <si>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</si>
  <si>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</si>
  <si>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</si>
  <si>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</si>
  <si>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</si>
  <si>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</si>
  <si>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</si>
  <si>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</si>
  <si>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</si>
  <si>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</si>
  <si>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</si>
  <si>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</si>
  <si>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</si>
  <si>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</si>
  <si>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</si>
  <si>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</si>
  <si>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</si>
  <si>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</si>
  <si>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</si>
  <si>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</si>
  <si>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</si>
  <si>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</si>
  <si>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</si>
  <si>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</si>
  <si>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</si>
  <si>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</si>
  <si>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</si>
  <si>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</si>
  <si>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</si>
  <si>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</si>
  <si>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</si>
  <si>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</si>
  <si>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</si>
  <si>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</si>
  <si>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</si>
  <si>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</si>
  <si>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</si>
  <si>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</si>
  <si>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</si>
  <si>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</si>
  <si>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</si>
  <si>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</si>
  <si>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</si>
  <si>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</si>
  <si>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</si>
  <si>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</si>
  <si>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</si>
  <si>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</si>
  <si>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</si>
  <si>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</si>
  <si>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</si>
  <si>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</si>
  <si>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</si>
  <si>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</si>
  <si>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</si>
  <si>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</si>
  <si>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</si>
  <si>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</si>
  <si>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</si>
  <si>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</si>
  <si>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</si>
  <si>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</si>
  <si>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</si>
  <si>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</si>
  <si>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</si>
  <si>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</si>
  <si>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</si>
  <si>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</si>
  <si>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</si>
  <si>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</si>
  <si>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</si>
  <si>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</si>
  <si>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</si>
  <si>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</si>
  <si>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</si>
  <si>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</si>
  <si>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</si>
  <si>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</si>
  <si>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</si>
  <si>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</si>
  <si>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</si>
  <si>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</si>
  <si>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</si>
  <si>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</si>
  <si>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</si>
  <si>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</si>
  <si>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</si>
  <si>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</si>
  <si>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</si>
  <si>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</si>
  <si>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</si>
  <si>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</si>
  <si>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</si>
  <si>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</si>
  <si>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</si>
  <si>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</si>
  <si>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</si>
  <si>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</si>
  <si>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</si>
  <si>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</si>
  <si>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</si>
  <si>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</si>
  <si>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</si>
  <si>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</si>
  <si>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</si>
  <si>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</si>
  <si>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</si>
  <si>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</si>
  <si>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</si>
  <si>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</si>
  <si>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</si>
  <si>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</si>
  <si>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</si>
  <si>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</si>
  <si>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</si>
  <si>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</si>
  <si>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</si>
  <si>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</si>
  <si>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</si>
  <si>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</si>
  <si>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</si>
  <si>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</si>
  <si>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</si>
  <si>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</si>
  <si>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</si>
  <si>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</si>
  <si>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</si>
  <si>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</si>
  <si>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</si>
  <si>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</si>
  <si>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</si>
  <si>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</si>
  <si>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</si>
  <si>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</si>
  <si>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</si>
  <si>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</si>
  <si>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</si>
  <si>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</si>
  <si>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</si>
  <si>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</si>
  <si>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</si>
  <si>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</si>
  <si>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</si>
  <si>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</si>
  <si>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</si>
  <si>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</si>
  <si>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</si>
  <si>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</si>
  <si>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</si>
  <si>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</si>
  <si>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</si>
  <si>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</si>
  <si>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</si>
  <si>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</si>
  <si>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</si>
  <si>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</si>
  <si>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</si>
  <si>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</si>
  <si>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</si>
  <si>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</si>
  <si>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</si>
  <si>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</si>
  <si>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</si>
  <si>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</si>
  <si>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</si>
  <si>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</si>
  <si>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</si>
  <si>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</si>
  <si>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</si>
  <si>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</si>
  <si>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</si>
  <si>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</si>
  <si>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</si>
  <si>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</si>
  <si>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</si>
  <si>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</si>
  <si>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</si>
  <si>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</si>
  <si>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</si>
  <si>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</si>
  <si>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</si>
  <si>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</si>
  <si>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</si>
  <si>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</si>
  <si>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</si>
  <si>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</si>
  <si>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</si>
  <si>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</si>
  <si>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</si>
  <si>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</si>
  <si>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</si>
  <si>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</si>
  <si>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</si>
  <si>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</si>
  <si>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</si>
  <si>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</si>
  <si>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</si>
  <si>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</si>
  <si>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</si>
  <si>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</si>
  <si>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</si>
  <si>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</si>
  <si>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</si>
  <si>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</si>
  <si>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</si>
  <si>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</si>
  <si>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</si>
  <si>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</si>
  <si>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</si>
  <si>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</si>
  <si>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</si>
  <si>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</si>
  <si>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</si>
  <si>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</si>
  <si>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</si>
  <si>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</si>
  <si>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</si>
  <si>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</si>
  <si>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</si>
  <si>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</si>
  <si>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</si>
  <si>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</si>
  <si>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</si>
  <si>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</si>
  <si>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</si>
  <si>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</si>
  <si>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</si>
  <si>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</si>
  <si>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</si>
  <si>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</si>
  <si>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</si>
  <si>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</si>
  <si>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</si>
  <si>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</si>
  <si>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</si>
  <si>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</si>
  <si>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</si>
  <si>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</si>
  <si>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</si>
  <si>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</si>
  <si>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</si>
  <si>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</si>
  <si>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</si>
  <si>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</si>
  <si>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</si>
  <si>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</si>
  <si>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</si>
  <si>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</si>
  <si>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</si>
  <si>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</si>
  <si>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</si>
  <si>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</si>
  <si>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</si>
  <si>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</si>
  <si>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</si>
  <si>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</si>
  <si>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</si>
  <si>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</si>
  <si>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</si>
  <si>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</si>
  <si>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</si>
  <si>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</si>
  <si>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</si>
  <si>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</si>
  <si>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</si>
  <si>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</si>
  <si>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</si>
  <si>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</si>
  <si>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</si>
  <si>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</si>
  <si>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</si>
  <si>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</si>
  <si>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</si>
  <si>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</si>
  <si>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</si>
  <si>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</si>
  <si>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</si>
  <si>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</si>
  <si>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</si>
  <si>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</si>
  <si>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</si>
  <si>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</si>
  <si>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</si>
  <si>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</si>
  <si>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</si>
  <si>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</si>
  <si>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</si>
  <si>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</si>
  <si>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</si>
  <si>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</si>
  <si>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</si>
  <si>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</si>
  <si>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</si>
  <si>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</si>
  <si>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</si>
  <si>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</si>
  <si>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</si>
  <si>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</si>
  <si>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</si>
  <si>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</si>
  <si>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</si>
  <si>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</si>
  <si>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</si>
  <si>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</si>
  <si>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</si>
  <si>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</si>
  <si>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</si>
  <si>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</si>
  <si>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</si>
  <si>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</si>
  <si>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</si>
  <si>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</si>
  <si>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</si>
  <si>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</si>
  <si>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</si>
  <si>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</si>
  <si>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</si>
  <si>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</si>
  <si>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</si>
  <si>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</si>
  <si>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</si>
  <si>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</si>
  <si>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</si>
  <si>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</si>
  <si>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</si>
  <si>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</si>
  <si>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</si>
  <si>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</si>
  <si>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</si>
  <si>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</si>
  <si>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</si>
  <si>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</si>
  <si>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</si>
  <si>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</si>
  <si>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</si>
  <si>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</si>
  <si>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</si>
  <si>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</si>
  <si>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</si>
  <si>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</si>
  <si>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</si>
  <si>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</si>
  <si>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</si>
  <si>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</si>
  <si>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</si>
  <si>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</si>
  <si>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</si>
  <si>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</si>
  <si>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</si>
  <si>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</si>
  <si>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</si>
  <si>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</si>
  <si>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</si>
  <si>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</si>
  <si>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</si>
  <si>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</si>
  <si>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</si>
  <si>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</si>
  <si>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</si>
  <si>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</si>
  <si>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</si>
  <si>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</si>
  <si>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</si>
  <si>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</si>
  <si>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</si>
  <si>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</si>
  <si>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</si>
  <si>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</si>
  <si>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</si>
  <si>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</si>
  <si>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</si>
  <si>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</si>
  <si>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</si>
  <si>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</si>
  <si>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</si>
  <si>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</si>
  <si>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</si>
  <si>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</si>
  <si>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</si>
  <si>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</si>
  <si>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</si>
  <si>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</si>
  <si>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</si>
  <si>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</si>
  <si>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</si>
  <si>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</si>
  <si>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</si>
  <si>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</si>
  <si>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</si>
  <si>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</si>
  <si>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</si>
  <si>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</si>
  <si>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</si>
  <si>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</si>
  <si>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</si>
  <si>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</si>
  <si>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</si>
  <si>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</si>
  <si>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</si>
  <si>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</si>
  <si>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</si>
  <si>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</si>
  <si>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</si>
  <si>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</si>
  <si>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</si>
  <si>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</si>
  <si>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</si>
  <si>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</si>
  <si>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</si>
  <si>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</si>
  <si>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</si>
  <si>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</si>
  <si>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</si>
  <si>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</si>
  <si>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</si>
  <si>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</si>
  <si>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</si>
  <si>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</si>
  <si>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</si>
  <si>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</si>
  <si>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</si>
  <si>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</si>
  <si>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</si>
  <si>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</si>
  <si>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</si>
  <si>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</si>
  <si>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</si>
  <si>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</si>
  <si>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</si>
  <si>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</si>
  <si>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</si>
  <si>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</si>
  <si>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</si>
  <si>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</si>
  <si>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</si>
  <si>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</si>
  <si>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</si>
  <si>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</si>
  <si>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</si>
  <si>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</si>
  <si>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</si>
  <si>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</si>
  <si>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</si>
  <si>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</si>
  <si>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</si>
  <si>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</si>
  <si>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</si>
  <si>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</si>
  <si>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</si>
  <si>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</si>
  <si>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</si>
  <si>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</si>
  <si>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</si>
  <si>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</si>
  <si>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</si>
  <si>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</si>
  <si>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</si>
  <si>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</si>
  <si>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</si>
  <si>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</si>
  <si>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</si>
  <si>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</si>
  <si>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</si>
  <si>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</si>
  <si>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</si>
  <si>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</si>
  <si>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</si>
  <si>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</si>
  <si>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</si>
  <si>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</si>
  <si>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</si>
  <si>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</si>
  <si>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</si>
  <si>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</si>
  <si>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</si>
  <si>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</si>
  <si>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</si>
  <si>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</si>
  <si>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</si>
  <si>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</si>
  <si>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</si>
  <si>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</si>
  <si>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</si>
  <si>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</si>
  <si>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</si>
  <si>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</si>
  <si>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</si>
  <si>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</si>
  <si>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</si>
  <si>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</si>
  <si>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</si>
  <si>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</si>
  <si>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</si>
  <si>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</si>
  <si>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</si>
  <si>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</si>
  <si>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</si>
  <si>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</si>
  <si>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</si>
  <si>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</si>
  <si>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</si>
  <si>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</si>
  <si>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</si>
  <si>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</si>
  <si>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</si>
  <si>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</si>
  <si>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</si>
  <si>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</si>
  <si>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</si>
  <si>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</si>
  <si>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</si>
  <si>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</si>
  <si>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</si>
  <si>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</si>
  <si>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</si>
  <si>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</si>
  <si>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</si>
  <si>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</si>
  <si>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</si>
  <si>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</si>
  <si>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</si>
  <si>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</si>
  <si>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</si>
  <si>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</si>
  <si>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</si>
  <si>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</si>
  <si>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</si>
  <si>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</si>
  <si>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</si>
  <si>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</si>
  <si>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</si>
  <si>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</si>
  <si>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</si>
  <si>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</si>
  <si>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</si>
  <si>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</si>
  <si>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</si>
  <si>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</si>
  <si>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</si>
  <si>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</si>
  <si>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</si>
  <si>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</si>
  <si>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</si>
  <si>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</si>
  <si>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</si>
  <si>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</si>
  <si>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</si>
  <si>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</si>
  <si>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</si>
  <si>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</si>
  <si>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</si>
  <si>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</si>
  <si>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</si>
  <si>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</si>
  <si>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</si>
  <si>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</si>
  <si>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</si>
  <si>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</si>
  <si>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</si>
  <si>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</si>
  <si>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</si>
  <si>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</si>
  <si>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</si>
  <si>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</si>
  <si>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</si>
  <si>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</si>
  <si>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</si>
  <si>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</si>
  <si>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</si>
  <si>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</si>
  <si>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</si>
  <si>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</si>
  <si>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</si>
  <si>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</si>
  <si>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</si>
  <si>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</si>
  <si>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</si>
  <si>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</si>
  <si>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</si>
  <si>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</si>
  <si>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</si>
  <si>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</si>
  <si>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</si>
  <si>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</si>
  <si>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</si>
  <si>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</si>
  <si>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</si>
  <si>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</si>
  <si>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</si>
  <si>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</si>
  <si>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</si>
  <si>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</si>
  <si>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</si>
  <si>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</si>
  <si>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</si>
  <si>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</si>
  <si>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</si>
  <si>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</si>
  <si>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</si>
  <si>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</si>
  <si>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</si>
  <si>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</si>
  <si>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</si>
  <si>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</si>
  <si>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</si>
  <si>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</si>
  <si>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</si>
  <si>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</si>
  <si>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</si>
  <si>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</si>
  <si>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</si>
  <si>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</si>
  <si>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</si>
  <si>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</si>
  <si>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</si>
  <si>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</si>
  <si>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</si>
  <si>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</si>
  <si>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</si>
  <si>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</si>
  <si>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</si>
  <si>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</si>
  <si>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</si>
  <si>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</si>
  <si>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</si>
  <si>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</si>
  <si>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</si>
  <si>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</si>
  <si>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</si>
  <si>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</si>
  <si>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</si>
  <si>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</si>
  <si>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</si>
  <si>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</si>
  <si>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</si>
  <si>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</si>
  <si>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</si>
  <si>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</si>
  <si>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</si>
  <si>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</si>
  <si>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</si>
  <si>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</si>
  <si>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</si>
  <si>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</si>
  <si>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</si>
  <si>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</si>
  <si>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</si>
  <si>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</si>
  <si>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</si>
  <si>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</si>
  <si>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</si>
  <si>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</si>
  <si>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</si>
  <si>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</si>
  <si>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</si>
  <si>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</si>
  <si>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</si>
  <si>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</si>
  <si>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</si>
  <si>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</si>
  <si>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</si>
  <si>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</si>
  <si>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</si>
  <si>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</si>
  <si>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</si>
  <si>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</si>
  <si>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</si>
  <si>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</si>
  <si>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</si>
  <si>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</si>
  <si>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</si>
  <si>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</si>
  <si>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</si>
  <si>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</si>
  <si>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</si>
  <si>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</si>
  <si>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</si>
  <si>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</si>
  <si>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</si>
  <si>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</si>
  <si>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</si>
  <si>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</si>
  <si>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</si>
  <si>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</si>
  <si>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</si>
  <si>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</si>
  <si>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</si>
  <si>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</si>
  <si>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</si>
  <si>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</si>
  <si>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</si>
  <si>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</si>
  <si>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</si>
  <si>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</si>
  <si>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</si>
  <si>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</si>
  <si>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</si>
  <si>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</si>
  <si>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</si>
  <si>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</si>
  <si>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</si>
  <si>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</si>
  <si>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</si>
  <si>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</si>
  <si>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</si>
  <si>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</si>
  <si>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</si>
  <si>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</si>
  <si>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</si>
  <si>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</si>
  <si>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</si>
  <si>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</si>
  <si>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</si>
  <si>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</si>
  <si>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</si>
  <si>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</si>
  <si>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</si>
  <si>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</si>
  <si>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</si>
  <si>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</si>
  <si>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</si>
  <si>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</si>
  <si>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</si>
  <si>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</si>
  <si>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</si>
  <si>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</si>
  <si>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</si>
  <si>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</si>
  <si>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</si>
  <si>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</si>
  <si>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</si>
  <si>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</si>
  <si>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</si>
  <si>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</si>
  <si>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</si>
  <si>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</si>
  <si>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</si>
  <si>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</si>
  <si>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</si>
  <si>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</si>
  <si>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</si>
  <si>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</si>
  <si>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</si>
  <si>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</si>
  <si>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</si>
  <si>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</si>
  <si>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</si>
  <si>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</si>
  <si>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</si>
  <si>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</si>
  <si>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</si>
  <si>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</si>
  <si>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</si>
  <si>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</si>
  <si>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</si>
  <si>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</si>
  <si>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</si>
  <si>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</si>
  <si>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</si>
  <si>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</si>
  <si>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</si>
  <si>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</si>
  <si>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</si>
  <si>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</si>
  <si>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</si>
  <si>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</si>
  <si>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</si>
  <si>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</si>
  <si>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</si>
  <si>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</si>
  <si>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</si>
  <si>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</si>
  <si>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</si>
  <si>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</si>
  <si>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</si>
  <si>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</si>
  <si>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</si>
  <si>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</si>
  <si>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</si>
  <si>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</si>
  <si>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</si>
  <si>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</si>
  <si>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</si>
  <si>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</si>
  <si>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</si>
  <si>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</si>
  <si>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</si>
  <si>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</si>
  <si>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</si>
  <si>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</si>
  <si>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</si>
  <si>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</si>
  <si>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</si>
  <si>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</si>
  <si>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</si>
  <si>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</si>
  <si>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</si>
  <si>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</si>
  <si>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</si>
  <si>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</si>
  <si>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</si>
  <si>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</si>
  <si>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</si>
  <si>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</si>
  <si>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</si>
  <si>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</si>
  <si>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</si>
  <si>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</si>
  <si>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</si>
  <si>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</si>
  <si>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</si>
  <si>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</si>
  <si>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</si>
  <si>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</si>
  <si>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</si>
  <si>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</si>
  <si>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</si>
  <si>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</si>
  <si>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</si>
  <si>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</si>
  <si>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</si>
  <si>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</si>
  <si>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</si>
  <si>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</si>
  <si>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</si>
  <si>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</si>
  <si>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</si>
  <si>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</si>
  <si>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</si>
  <si>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</si>
  <si>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</si>
  <si>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</si>
  <si>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</si>
  <si>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</si>
  <si>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</si>
  <si>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</si>
  <si>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</si>
  <si>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</si>
  <si>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</si>
  <si>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</si>
  <si>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</si>
  <si>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</si>
  <si>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</si>
  <si>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</si>
  <si>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</si>
  <si>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</si>
  <si>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</si>
  <si>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</si>
  <si>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</si>
  <si>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</si>
  <si>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</si>
  <si>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</si>
  <si>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</si>
  <si>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</si>
  <si>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</si>
  <si>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</si>
  <si>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</si>
  <si>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</si>
  <si>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</si>
  <si>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</si>
  <si>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</si>
  <si>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</si>
  <si>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</si>
  <si>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</si>
  <si>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</si>
  <si>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</si>
  <si>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</si>
  <si>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</si>
  <si>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</si>
  <si>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</si>
  <si>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</si>
  <si>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</si>
  <si>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</si>
  <si>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</si>
  <si>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</si>
  <si>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</si>
  <si>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</si>
  <si>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</si>
  <si>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</si>
  <si>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</si>
  <si>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</si>
  <si>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</si>
  <si>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</si>
  <si>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</si>
  <si>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</si>
  <si>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</si>
  <si>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</si>
  <si>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</si>
  <si>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</si>
  <si>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</si>
  <si>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</si>
  <si>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</si>
  <si>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</si>
  <si>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</si>
  <si>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</si>
  <si>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</si>
  <si>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</si>
  <si>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</si>
  <si>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</si>
  <si>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</si>
  <si>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</si>
  <si>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</si>
  <si>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</si>
  <si>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</si>
  <si>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</si>
  <si>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</si>
  <si>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</si>
  <si>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</si>
  <si>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</si>
  <si>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</si>
  <si>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</si>
  <si>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</si>
  <si>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</si>
  <si>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</si>
  <si>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</si>
  <si>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</si>
  <si>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</si>
  <si>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</si>
  <si>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</si>
  <si>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</si>
  <si>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</si>
  <si>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</si>
  <si>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</si>
  <si>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</si>
  <si>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</si>
  <si>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</si>
  <si>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</si>
  <si>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</si>
  <si>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</si>
  <si>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</si>
  <si>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</si>
  <si>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</si>
  <si>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</si>
  <si>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</si>
  <si>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</si>
  <si>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</si>
  <si>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</si>
  <si>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</si>
  <si>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</si>
  <si>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</si>
  <si>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</si>
  <si>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</si>
  <si>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</si>
  <si>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</si>
  <si>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</si>
  <si>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</si>
  <si>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</si>
  <si>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</si>
  <si>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</si>
  <si>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</si>
  <si>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</si>
  <si>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</si>
  <si>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</si>
  <si>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</si>
  <si>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</si>
  <si>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</si>
  <si>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</si>
  <si>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</si>
  <si>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</si>
  <si>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</si>
  <si>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</si>
  <si>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</si>
  <si>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</si>
  <si>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</si>
  <si>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</si>
  <si>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</si>
  <si>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</si>
  <si>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</si>
  <si>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</si>
  <si>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</si>
  <si>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</si>
  <si>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</si>
  <si>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</si>
  <si>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</si>
  <si>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</si>
  <si>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</si>
  <si>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</si>
  <si>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</si>
  <si>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</si>
  <si>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</si>
  <si>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</si>
  <si>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</si>
  <si>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</si>
  <si>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</si>
  <si>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</si>
  <si>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</si>
  <si>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</si>
  <si>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</si>
  <si>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</si>
  <si>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</si>
  <si>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</si>
  <si>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</si>
  <si>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</si>
  <si>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</si>
  <si>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</si>
  <si>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</si>
  <si>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</si>
  <si>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</si>
  <si>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</si>
  <si>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</si>
  <si>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</si>
  <si>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</si>
  <si>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</si>
  <si>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</si>
  <si>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</si>
  <si>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</si>
  <si>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</si>
  <si>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</si>
  <si>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</si>
  <si>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</si>
  <si>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</si>
  <si>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</si>
  <si>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</si>
  <si>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</si>
  <si>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</si>
  <si>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</si>
  <si>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</si>
  <si>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</si>
  <si>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</si>
  <si>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</si>
  <si>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</si>
  <si>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</si>
  <si>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</si>
  <si>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</si>
  <si>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</si>
  <si>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</si>
  <si>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</si>
  <si>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</si>
  <si>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</si>
  <si>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</si>
  <si>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</si>
  <si>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</si>
  <si>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</si>
  <si>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</si>
  <si>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</si>
  <si>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</si>
  <si>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</si>
  <si>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</si>
  <si>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</si>
  <si>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</si>
  <si>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</si>
  <si>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</si>
  <si>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</si>
  <si>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</si>
  <si>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</si>
  <si>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</si>
  <si>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</si>
  <si>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</si>
  <si>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</si>
  <si>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</si>
  <si>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</si>
  <si>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</si>
  <si>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</si>
  <si>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</si>
  <si>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</si>
  <si>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</si>
  <si>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</si>
  <si>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</si>
  <si>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</si>
  <si>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</si>
  <si>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</si>
  <si>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</si>
  <si>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</si>
  <si>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</si>
  <si>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</si>
  <si>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</si>
  <si>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</si>
  <si>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</si>
  <si>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</si>
  <si>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</si>
  <si>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</si>
  <si>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</si>
  <si>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</si>
  <si>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</si>
  <si>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</si>
  <si>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</si>
  <si>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</si>
  <si>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</si>
  <si>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</si>
  <si>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</si>
  <si>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</si>
  <si>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</si>
  <si>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</si>
  <si>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</si>
  <si>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</si>
  <si>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</si>
  <si>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</si>
  <si>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</si>
  <si>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</si>
  <si>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</si>
  <si>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</si>
  <si>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</si>
  <si>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</si>
  <si>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</si>
  <si>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</si>
  <si>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</si>
  <si>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</si>
  <si>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</si>
  <si>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</si>
  <si>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</si>
  <si>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</si>
  <si>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</si>
  <si>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</si>
  <si>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</si>
  <si>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</si>
  <si>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</si>
  <si>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</si>
  <si>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</si>
  <si>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</si>
  <si>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</si>
  <si>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</si>
  <si>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</si>
  <si>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</si>
  <si>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</si>
  <si>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</si>
  <si>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</si>
  <si>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</si>
  <si>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</si>
  <si>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</si>
  <si>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</si>
  <si>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</si>
  <si>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</si>
  <si>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</si>
  <si>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</si>
  <si>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</si>
  <si>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</si>
  <si>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</si>
  <si>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</si>
  <si>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</si>
  <si>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</si>
  <si>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</si>
  <si>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</si>
  <si>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</si>
  <si>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</si>
  <si>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</si>
  <si>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</si>
  <si>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</si>
  <si>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</si>
  <si>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</si>
  <si>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</si>
  <si>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</si>
  <si>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</si>
  <si>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</si>
  <si>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</si>
  <si>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</si>
  <si>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</si>
  <si>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</si>
  <si>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</si>
  <si>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</si>
  <si>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</si>
  <si>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</si>
  <si>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</si>
  <si>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</si>
  <si>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</si>
  <si>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</si>
  <si>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</si>
  <si>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</si>
  <si>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</si>
  <si>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</si>
  <si>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</si>
  <si>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</si>
  <si>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</si>
  <si>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</si>
  <si>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</si>
  <si>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</si>
  <si>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</si>
  <si>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</si>
  <si>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</si>
  <si>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</si>
  <si>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</si>
  <si>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</si>
  <si>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</si>
  <si>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</si>
  <si>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</si>
  <si>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</si>
  <si>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</si>
  <si>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</si>
  <si>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</si>
  <si>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</si>
  <si>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</si>
  <si>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</si>
  <si>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</si>
  <si>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</si>
  <si>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</si>
  <si>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</si>
  <si>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</si>
  <si>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</si>
  <si>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</si>
  <si>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</si>
  <si>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</si>
  <si>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</si>
  <si>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</si>
  <si>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</si>
  <si>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</si>
  <si>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</si>
  <si>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</si>
  <si>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</si>
  <si>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</si>
  <si>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</si>
  <si>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</si>
  <si>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</si>
  <si>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</si>
  <si>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</si>
  <si>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</si>
  <si>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</si>
  <si>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</si>
  <si>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</si>
  <si>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</si>
  <si>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</si>
  <si>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</si>
  <si>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</si>
  <si>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</si>
  <si>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</si>
  <si>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</si>
  <si>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</si>
  <si>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</si>
  <si>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</si>
  <si>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</si>
  <si>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</si>
  <si>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</si>
  <si>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</si>
  <si>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</si>
  <si>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</si>
  <si>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</si>
  <si>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</si>
  <si>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</si>
  <si>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</si>
  <si>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</si>
  <si>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</si>
  <si>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</si>
  <si>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</si>
  <si>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</si>
  <si>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</si>
  <si>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</si>
  <si>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</si>
  <si>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</si>
  <si>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</si>
  <si>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</si>
  <si>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</si>
  <si>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</si>
  <si>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</si>
  <si>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</si>
  <si>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</si>
  <si>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</si>
  <si>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</si>
  <si>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</si>
  <si>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</si>
  <si>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</si>
  <si>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</si>
  <si>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</si>
  <si>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</si>
  <si>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</si>
  <si>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</si>
  <si>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</si>
  <si>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</si>
  <si>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</si>
  <si>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</si>
  <si>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</si>
  <si>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</si>
  <si>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</si>
  <si>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</si>
  <si>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</si>
  <si>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</si>
  <si>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</si>
  <si>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</si>
  <si>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</si>
  <si>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</si>
  <si>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</si>
  <si>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</si>
  <si>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</si>
  <si>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</si>
  <si>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</si>
  <si>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</si>
  <si>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</si>
  <si>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</si>
  <si>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</si>
  <si>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</si>
  <si>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</si>
  <si>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</si>
  <si>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</si>
  <si>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</si>
  <si>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</si>
  <si>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</si>
  <si>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</si>
  <si>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</si>
  <si>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</si>
  <si>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</si>
  <si>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</si>
  <si>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</si>
  <si>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</si>
  <si>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</si>
  <si>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</si>
  <si>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</si>
  <si>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</si>
  <si>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</si>
  <si>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</si>
  <si>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</si>
  <si>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</si>
  <si>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</si>
  <si>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</si>
  <si>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</si>
  <si>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</si>
  <si>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</si>
  <si>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</si>
  <si>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</si>
  <si>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</si>
  <si>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</si>
  <si>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</si>
  <si>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</si>
  <si>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</si>
  <si>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</si>
  <si>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</si>
  <si>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</si>
  <si>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</si>
  <si>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</si>
  <si>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</si>
  <si>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</si>
  <si>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</si>
  <si>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</si>
  <si>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</si>
  <si>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</si>
  <si>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</si>
  <si>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</si>
  <si>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</si>
  <si>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</si>
  <si>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</si>
  <si>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</si>
  <si>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</si>
  <si>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</si>
  <si>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</si>
  <si>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</si>
  <si>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</si>
  <si>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</si>
  <si>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</si>
  <si>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</si>
  <si>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</si>
  <si>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</si>
  <si>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</si>
  <si>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</si>
  <si>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</si>
  <si>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</si>
  <si>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</si>
  <si>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</si>
  <si>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</si>
  <si>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</si>
  <si>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</si>
  <si>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</si>
  <si>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</si>
  <si>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</si>
  <si>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</si>
  <si>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</si>
  <si>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</si>
  <si>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</si>
  <si>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</si>
  <si>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</si>
  <si>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</si>
  <si>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</si>
  <si>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</si>
  <si>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</si>
  <si>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</si>
  <si>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</si>
  <si>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</si>
  <si>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</si>
  <si>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</si>
  <si>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</si>
  <si>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</si>
  <si>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</si>
  <si>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</si>
  <si>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</si>
  <si>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</si>
  <si>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</si>
  <si>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</si>
  <si>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</si>
  <si>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</si>
  <si>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</si>
  <si>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</si>
  <si>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</si>
  <si>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</si>
  <si>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</si>
  <si>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</si>
  <si>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</si>
  <si>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</si>
  <si>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</si>
  <si>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</si>
  <si>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</si>
  <si>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</si>
  <si>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</si>
  <si>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</si>
  <si>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</si>
  <si>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</si>
  <si>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</si>
  <si>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</si>
  <si>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</si>
  <si>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</si>
  <si>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</si>
  <si>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</si>
  <si>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</si>
  <si>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</si>
  <si>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</si>
  <si>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</si>
  <si>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</si>
  <si>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</si>
  <si>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</si>
  <si>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</si>
  <si>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</si>
  <si>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</si>
  <si>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</si>
  <si>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</si>
  <si>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</si>
  <si>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</si>
  <si>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</si>
  <si>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</si>
  <si>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</si>
  <si>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</si>
  <si>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</si>
  <si>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</si>
  <si>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</si>
  <si>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</si>
  <si>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</si>
  <si>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</si>
  <si>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</si>
  <si>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</si>
  <si>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</si>
  <si>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</si>
  <si>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</si>
  <si>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</si>
  <si>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</si>
  <si>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</si>
  <si>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</si>
  <si>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</si>
  <si>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</si>
  <si>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</si>
  <si>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</si>
  <si>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</si>
  <si>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</si>
  <si>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</si>
  <si>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</si>
  <si>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</si>
  <si>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</si>
  <si>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</si>
  <si>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</si>
  <si>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</si>
  <si>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</si>
  <si>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</si>
  <si>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</si>
  <si>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</si>
  <si>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</si>
  <si>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</si>
  <si>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</si>
  <si>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</si>
  <si>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</si>
  <si>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</si>
  <si>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</si>
  <si>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</si>
  <si>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</si>
  <si>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</si>
  <si>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</si>
  <si>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</si>
  <si>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</si>
  <si>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</si>
  <si>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</si>
  <si>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</si>
  <si>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</si>
  <si>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</si>
  <si>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</si>
  <si>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</si>
  <si>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</si>
  <si>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</si>
  <si>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</si>
  <si>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</si>
  <si>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</si>
  <si>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</si>
  <si>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</si>
  <si>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</si>
  <si>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</si>
  <si>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</si>
  <si>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</si>
  <si>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</si>
  <si>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</si>
  <si>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</si>
  <si>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</si>
  <si>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</si>
  <si>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</si>
  <si>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</si>
  <si>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</si>
  <si>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</si>
  <si>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</si>
  <si>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</si>
  <si>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</si>
  <si>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</si>
  <si>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</si>
  <si>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</si>
  <si>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</si>
  <si>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</si>
  <si>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</si>
  <si>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</si>
  <si>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</si>
  <si>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</si>
  <si>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</si>
  <si>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</si>
  <si>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</si>
  <si>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</si>
  <si>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</si>
  <si>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</si>
  <si>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</si>
  <si>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</si>
  <si>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</si>
  <si>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</si>
  <si>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</si>
  <si>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</si>
  <si>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</si>
  <si>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</si>
  <si>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</si>
  <si>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</si>
  <si>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</si>
  <si>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</si>
  <si>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</si>
  <si>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</si>
  <si>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</si>
  <si>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</si>
  <si>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</si>
  <si>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</si>
  <si>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</si>
  <si>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</si>
  <si>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</si>
  <si>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</si>
  <si>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</si>
  <si>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</si>
  <si>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</si>
  <si>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</si>
  <si>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</si>
  <si>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</si>
  <si>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</si>
  <si>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</si>
  <si>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</si>
  <si>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</si>
  <si>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</si>
  <si>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</si>
  <si>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</si>
  <si>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</si>
  <si>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</si>
  <si>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</si>
  <si>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</si>
  <si>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</si>
  <si>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</si>
  <si>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</si>
  <si>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</si>
  <si>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</si>
  <si>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</si>
  <si>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</si>
  <si>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</si>
  <si>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</si>
  <si>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</si>
  <si>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</si>
  <si>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</si>
  <si>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</si>
  <si>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</si>
  <si>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</si>
  <si>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</si>
  <si>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</si>
  <si>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</si>
  <si>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</si>
  <si>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</si>
  <si>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</si>
  <si>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</si>
  <si>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</si>
  <si>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</si>
  <si>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</si>
  <si>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</si>
  <si>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</si>
  <si>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</si>
  <si>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</si>
  <si>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</si>
  <si>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</si>
  <si>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</si>
  <si>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</si>
  <si>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</si>
  <si>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</si>
  <si>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</si>
  <si>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</si>
  <si>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</si>
  <si>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</si>
  <si>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</si>
  <si>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</si>
  <si>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</si>
  <si>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</si>
  <si>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</si>
  <si>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</si>
  <si>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</si>
  <si>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</si>
  <si>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</si>
  <si>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</si>
  <si>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</si>
  <si>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</si>
  <si>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</si>
  <si>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</si>
  <si>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</si>
  <si>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</si>
  <si>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</si>
  <si>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</si>
  <si>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</si>
  <si>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</si>
  <si>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</si>
  <si>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</si>
  <si>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</si>
  <si>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</si>
  <si>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</si>
  <si>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</si>
  <si>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</si>
  <si>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</si>
  <si>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</si>
  <si>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</si>
  <si>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</si>
  <si>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</si>
  <si>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</si>
  <si>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</si>
  <si>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</si>
  <si>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</si>
  <si>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</si>
  <si>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</si>
  <si>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</si>
  <si>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</si>
  <si>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</si>
  <si>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</si>
  <si>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</si>
  <si>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</si>
  <si>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</si>
  <si>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</si>
  <si>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</si>
  <si>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</si>
  <si>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</si>
  <si>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</si>
  <si>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</si>
  <si>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</si>
  <si>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</si>
  <si>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</si>
  <si>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</si>
  <si>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</si>
  <si>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</si>
  <si>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</si>
  <si>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</si>
  <si>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</si>
  <si>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</si>
  <si>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</si>
  <si>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</si>
  <si>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</si>
  <si>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</si>
  <si>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</si>
  <si>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</si>
  <si>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</si>
  <si>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</si>
  <si>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</si>
  <si>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</si>
  <si>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</si>
  <si>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</si>
  <si>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</si>
  <si>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</si>
  <si>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</si>
  <si>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</si>
  <si>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</si>
  <si>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</si>
  <si>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</si>
  <si>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</si>
  <si>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</si>
  <si>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</si>
  <si>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</si>
  <si>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</si>
  <si>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</si>
  <si>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</si>
  <si>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</si>
  <si>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</si>
  <si>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</si>
  <si>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</si>
  <si>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</si>
  <si>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</si>
  <si>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</si>
  <si>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</si>
  <si>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</si>
  <si>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</si>
  <si>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</si>
  <si>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</si>
  <si>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</si>
  <si>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</si>
  <si>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</si>
  <si>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</si>
  <si>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</si>
  <si>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</si>
  <si>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</si>
  <si>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</si>
  <si>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</si>
  <si>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</si>
  <si>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</si>
  <si>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</si>
  <si>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</si>
  <si>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</si>
  <si>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</si>
  <si>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</si>
  <si>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</si>
  <si>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</si>
  <si>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</si>
  <si>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</si>
  <si>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</si>
  <si>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</si>
  <si>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</si>
  <si>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</si>
  <si>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</si>
  <si>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</si>
  <si>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</si>
  <si>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</si>
  <si>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</si>
  <si>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</si>
  <si>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</si>
  <si>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</si>
  <si>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</si>
  <si>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</si>
  <si>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</si>
  <si>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</si>
  <si>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</si>
  <si>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</si>
  <si>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</si>
  <si>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</si>
  <si>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</si>
  <si>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</si>
  <si>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</si>
  <si>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</si>
  <si>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</si>
  <si>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</si>
  <si>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</si>
  <si>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</si>
  <si>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</si>
  <si>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</si>
  <si>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</si>
  <si>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</si>
  <si>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</si>
  <si>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</si>
  <si>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</si>
  <si>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</si>
  <si>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</si>
  <si>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</si>
  <si>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</si>
  <si>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</si>
  <si>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</si>
  <si>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</si>
  <si>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</si>
  <si>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</si>
  <si>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</si>
  <si>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</si>
  <si>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</si>
  <si>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</si>
  <si>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</si>
  <si>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</si>
  <si>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</si>
  <si>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</si>
  <si>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</si>
  <si>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</si>
  <si>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</si>
  <si>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</si>
  <si>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</si>
  <si>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</si>
  <si>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</si>
  <si>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</si>
  <si>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</si>
  <si>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</si>
  <si>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</si>
  <si>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</si>
  <si>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</si>
  <si>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</si>
  <si>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</si>
  <si>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</si>
  <si>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</si>
  <si>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</si>
  <si>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</si>
  <si>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</si>
  <si>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</si>
  <si>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</si>
  <si>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</si>
  <si>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</si>
  <si>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</si>
  <si>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</si>
  <si>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</si>
  <si>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</si>
  <si>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</si>
  <si>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</si>
  <si>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</si>
  <si>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</si>
  <si>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</si>
  <si>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</si>
  <si>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</si>
  <si>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</si>
  <si>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</si>
  <si>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</si>
  <si>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</si>
  <si>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</si>
  <si>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</si>
  <si>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</si>
  <si>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</si>
  <si>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</si>
  <si>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</si>
  <si>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</si>
  <si>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</si>
  <si>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</si>
  <si>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</si>
  <si>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</si>
  <si>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</si>
  <si>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</si>
  <si>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</si>
  <si>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</si>
  <si>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</si>
  <si>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</si>
  <si>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</si>
  <si>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</si>
  <si>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</si>
  <si>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</si>
  <si>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</si>
  <si>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</si>
  <si>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</si>
  <si>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</si>
  <si>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</si>
  <si>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</si>
  <si>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</si>
  <si>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</si>
  <si>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</si>
  <si>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</si>
  <si>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</si>
  <si>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</si>
  <si>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</si>
  <si>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</si>
  <si>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</si>
  <si>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</si>
  <si>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</si>
  <si>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</si>
  <si>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</si>
  <si>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</si>
  <si>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</si>
  <si>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</si>
  <si>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</si>
  <si>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</si>
  <si>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</si>
  <si>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</si>
  <si>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</si>
  <si>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</si>
  <si>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</si>
  <si>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</si>
  <si>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</si>
  <si>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</si>
  <si>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</si>
  <si>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</si>
  <si>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</si>
  <si>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</si>
  <si>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</si>
  <si>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</si>
  <si>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</si>
  <si>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</si>
  <si>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</si>
  <si>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</si>
  <si>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</si>
  <si>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</si>
  <si>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</si>
  <si>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</si>
  <si>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</si>
  <si>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</si>
  <si>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</si>
  <si>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</si>
  <si>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</si>
  <si>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</si>
  <si>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</si>
  <si>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</si>
  <si>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</si>
  <si>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</si>
  <si>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</si>
  <si>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</si>
  <si>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</si>
  <si>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</si>
  <si>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</si>
  <si>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</si>
  <si>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</si>
  <si>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</si>
  <si>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</si>
  <si>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</si>
  <si>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</si>
  <si>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</si>
  <si>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</si>
  <si>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</si>
  <si>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</si>
  <si>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</si>
  <si>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</si>
  <si>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</si>
  <si>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</si>
  <si>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</si>
  <si>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</si>
  <si>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</si>
  <si>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</si>
  <si>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</si>
  <si>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</si>
  <si>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</si>
  <si>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</si>
  <si>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</si>
  <si>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</si>
  <si>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</si>
  <si>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</si>
  <si>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</si>
  <si>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</si>
  <si>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</si>
  <si>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</si>
  <si>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</si>
  <si>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</si>
  <si>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</si>
  <si>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</si>
  <si>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</si>
  <si>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</si>
  <si>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</si>
  <si>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</si>
  <si>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</si>
  <si>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</si>
  <si>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</si>
  <si>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</si>
  <si>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</si>
  <si>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</si>
  <si>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</si>
  <si>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</si>
  <si>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</si>
  <si>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</si>
  <si>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</si>
  <si>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</si>
  <si>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</si>
  <si>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</si>
  <si>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</si>
  <si>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</si>
  <si>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</si>
  <si>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</si>
  <si>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</si>
  <si>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</si>
  <si>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</si>
  <si>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</si>
  <si>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</si>
  <si>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</si>
  <si>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</si>
  <si>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</si>
  <si>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</si>
  <si>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</si>
  <si>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</si>
  <si>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</si>
  <si>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</si>
  <si>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</si>
  <si>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</si>
  <si>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</si>
  <si>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</si>
  <si>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</si>
  <si>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</si>
  <si>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</si>
  <si>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</si>
  <si>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</si>
  <si>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</si>
  <si>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</si>
  <si>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</si>
  <si>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</si>
  <si>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</si>
  <si>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</si>
  <si>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</si>
  <si>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</si>
  <si>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</si>
  <si>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</si>
  <si>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</si>
  <si>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</si>
  <si>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</si>
  <si>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</si>
  <si>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</si>
  <si>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</si>
  <si>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</si>
  <si>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</si>
  <si>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</si>
  <si>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</si>
  <si>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</si>
  <si>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</si>
  <si>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</si>
  <si>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</si>
  <si>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</si>
  <si>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</si>
  <si>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</si>
  <si>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</si>
  <si>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</si>
  <si>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</si>
  <si>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</si>
  <si>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</si>
  <si>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</si>
  <si>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</si>
  <si>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</si>
  <si>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</si>
  <si>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</si>
  <si>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</si>
  <si>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</si>
  <si>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</si>
  <si>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</si>
  <si>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</si>
  <si>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</si>
  <si>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</si>
  <si>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</si>
  <si>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</si>
  <si>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</si>
  <si>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</si>
  <si>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</si>
  <si>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</si>
  <si>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</si>
  <si>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</si>
  <si>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</si>
  <si>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</si>
  <si>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</si>
  <si>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</si>
  <si>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</si>
  <si>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</si>
  <si>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</si>
  <si>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</si>
  <si>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</si>
  <si>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</si>
  <si>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</si>
  <si>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</si>
  <si>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</si>
  <si>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</si>
  <si>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</si>
  <si>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</si>
  <si>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</si>
  <si>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</si>
  <si>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</si>
  <si>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</si>
  <si>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</si>
  <si>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</si>
  <si>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</si>
  <si>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</si>
  <si>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</si>
  <si>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</si>
  <si>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</si>
  <si>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</si>
  <si>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</si>
  <si>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</si>
  <si>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</si>
  <si>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</si>
  <si>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</si>
  <si>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</si>
  <si>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</si>
  <si>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</si>
  <si>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</si>
  <si>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</si>
  <si>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</si>
  <si>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</si>
  <si>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</si>
  <si>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</si>
  <si>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</si>
  <si>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</si>
  <si>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</si>
  <si>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</si>
  <si>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</si>
  <si>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</si>
  <si>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</si>
  <si>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</si>
  <si>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</si>
  <si>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</si>
  <si>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</si>
  <si>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</si>
  <si>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</si>
  <si>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</si>
  <si>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</si>
  <si>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</si>
  <si>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</si>
  <si>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</si>
  <si>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</si>
  <si>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</si>
  <si>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</si>
  <si>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</si>
  <si>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</si>
  <si>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</si>
  <si>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</si>
  <si>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</si>
  <si>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</si>
  <si>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</si>
  <si>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</si>
  <si>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</si>
  <si>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</si>
  <si>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</si>
  <si>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</si>
  <si>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</si>
  <si>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</si>
  <si>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</si>
  <si>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</si>
  <si>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</si>
  <si>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</si>
  <si>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</si>
  <si>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</si>
  <si>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</si>
  <si>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</si>
  <si>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</si>
  <si>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</si>
  <si>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</si>
  <si>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</si>
  <si>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</si>
  <si>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</si>
  <si>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</si>
  <si>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</si>
  <si>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</si>
  <si>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</si>
  <si>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</si>
  <si>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</si>
  <si>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</si>
  <si>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</si>
  <si>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</si>
  <si>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</si>
  <si>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</si>
  <si>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</si>
  <si>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</si>
  <si>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</si>
  <si>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</si>
  <si>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</si>
  <si>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</si>
  <si>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</si>
  <si>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</si>
  <si>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</si>
  <si>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</si>
  <si>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</si>
  <si>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</si>
  <si>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</si>
  <si>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</si>
  <si>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</si>
  <si>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</si>
  <si>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</si>
  <si>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</si>
  <si>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</si>
  <si>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</si>
  <si>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</si>
  <si>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</si>
  <si>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</si>
  <si>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</si>
  <si>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</si>
  <si>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</si>
  <si>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</si>
  <si>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</si>
  <si>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</si>
  <si>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</si>
  <si>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</si>
  <si>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</si>
  <si>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</si>
  <si>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</si>
  <si>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</si>
  <si>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</si>
  <si>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</si>
  <si>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</si>
  <si>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</si>
  <si>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</si>
  <si>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</si>
  <si>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</si>
  <si>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</si>
  <si>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</si>
  <si>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</si>
  <si>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</si>
  <si>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</si>
  <si>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</si>
  <si>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</si>
  <si>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</si>
  <si>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</si>
  <si>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</si>
  <si>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</si>
  <si>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</si>
  <si>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</si>
  <si>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</si>
  <si>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</si>
  <si>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</si>
  <si>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</si>
  <si>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</si>
  <si>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</si>
  <si>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</si>
  <si>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</si>
  <si>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</si>
  <si>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</si>
  <si>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</si>
  <si>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</si>
  <si>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</si>
  <si>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</si>
  <si>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</si>
  <si>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</si>
  <si>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</si>
  <si>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</si>
  <si>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</si>
  <si>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</si>
  <si>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</si>
  <si>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</si>
  <si>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</si>
  <si>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</si>
  <si>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</si>
  <si>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</si>
  <si>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</si>
  <si>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</si>
  <si>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</si>
  <si>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</si>
  <si>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</si>
  <si>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</si>
  <si>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</si>
  <si>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</si>
  <si>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</si>
  <si>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</si>
  <si>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</si>
  <si>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</si>
  <si>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</si>
  <si>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</si>
  <si>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</si>
  <si>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</si>
  <si>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</si>
  <si>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</si>
  <si>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</si>
  <si>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</si>
  <si>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</si>
  <si>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</si>
  <si>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</si>
  <si>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</si>
  <si>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</si>
  <si>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</si>
  <si>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</si>
  <si>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</si>
  <si>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</si>
  <si>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</si>
  <si>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</si>
  <si>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</si>
  <si>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</si>
  <si>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</si>
  <si>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</si>
  <si>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</si>
  <si>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</si>
  <si>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</si>
  <si>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</si>
  <si>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</si>
  <si>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</si>
  <si>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</si>
  <si>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</si>
  <si>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</si>
  <si>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</si>
  <si>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</si>
  <si>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</si>
  <si>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</si>
  <si>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</si>
  <si>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</si>
  <si>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</si>
  <si>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</si>
  <si>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</si>
  <si>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</si>
  <si>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</si>
  <si>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</si>
  <si>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</si>
  <si>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</si>
  <si>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</si>
  <si>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</si>
  <si>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</si>
  <si>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</si>
  <si>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</si>
  <si>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</si>
  <si>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</si>
  <si>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</si>
  <si>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</si>
  <si>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</si>
  <si>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</si>
  <si>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</si>
  <si>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</si>
  <si>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</si>
  <si>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</si>
  <si>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</si>
  <si>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</si>
  <si>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</si>
  <si>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</si>
  <si>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</si>
  <si>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</si>
  <si>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</si>
  <si>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</si>
  <si>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</si>
  <si>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</si>
  <si>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</si>
  <si>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</si>
  <si>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</si>
  <si>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</si>
  <si>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</si>
  <si>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</si>
  <si>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</si>
  <si>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</si>
  <si>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</si>
  <si>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</si>
  <si>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</si>
  <si>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</si>
  <si>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</si>
  <si>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</si>
  <si>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</si>
  <si>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</si>
  <si>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</si>
  <si>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</si>
  <si>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</si>
  <si>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</si>
  <si>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</si>
  <si>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</si>
  <si>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</si>
  <si>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</si>
  <si>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</si>
  <si>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</si>
  <si>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</si>
  <si>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</si>
  <si>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</si>
  <si>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</si>
  <si>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</si>
  <si>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</si>
  <si>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</si>
  <si>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</si>
  <si>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</si>
  <si>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</si>
  <si>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</si>
  <si>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</si>
  <si>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</si>
  <si>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</si>
  <si>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</si>
  <si>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</si>
  <si>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</si>
  <si>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</si>
  <si>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</si>
  <si>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</si>
  <si>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</si>
  <si>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</si>
  <si>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</si>
  <si>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</si>
  <si>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</si>
  <si>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</si>
  <si>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</si>
  <si>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</si>
  <si>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</si>
  <si>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</si>
  <si>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</si>
  <si>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</si>
  <si>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</si>
  <si>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</si>
  <si>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</si>
  <si>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</si>
  <si>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</si>
  <si>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</si>
  <si>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</si>
  <si>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</si>
  <si>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</si>
  <si>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</si>
  <si>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</si>
  <si>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</si>
  <si>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</si>
  <si>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</si>
  <si>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</si>
  <si>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</si>
  <si>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</si>
  <si>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</si>
  <si>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</si>
  <si>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</si>
  <si>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</si>
  <si>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</si>
  <si>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</si>
  <si>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</si>
  <si>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</si>
  <si>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</si>
  <si>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</si>
  <si>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</si>
  <si>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</si>
  <si>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</si>
  <si>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</si>
  <si>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</si>
  <si>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</si>
  <si>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</si>
  <si>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</si>
  <si>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</si>
  <si>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</si>
  <si>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</si>
  <si>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</si>
  <si>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</si>
  <si>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</si>
  <si>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</si>
  <si>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</si>
  <si>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</si>
  <si>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</si>
  <si>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</si>
  <si>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</si>
  <si>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</si>
  <si>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</si>
  <si>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</si>
  <si>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</si>
  <si>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</si>
  <si>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</si>
  <si>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</si>
  <si>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</si>
  <si>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</si>
  <si>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</si>
  <si>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</si>
  <si>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</si>
  <si>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</si>
  <si>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</si>
  <si>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</si>
  <si>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</si>
  <si>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</si>
  <si>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</si>
  <si>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</si>
  <si>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</si>
  <si>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</si>
  <si>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</si>
  <si>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</si>
  <si>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</si>
  <si>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</si>
  <si>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</si>
  <si>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</si>
  <si>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</si>
  <si>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</si>
  <si>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</si>
  <si>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</si>
  <si>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</si>
  <si>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</si>
  <si>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</si>
  <si>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</si>
  <si>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</si>
  <si>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</si>
  <si>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</si>
  <si>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</si>
  <si>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</si>
  <si>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</si>
  <si>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</si>
  <si>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</si>
  <si>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</si>
  <si>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</si>
  <si>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</si>
  <si>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</si>
  <si>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</si>
  <si>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</si>
  <si>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</si>
  <si>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</si>
  <si>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</si>
  <si>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</si>
  <si>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</si>
  <si>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</si>
  <si>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</si>
  <si>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</si>
  <si>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</si>
  <si>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</si>
  <si>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</si>
  <si>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</si>
  <si>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</si>
  <si>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</si>
  <si>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</si>
  <si>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</si>
  <si>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</si>
  <si>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</si>
  <si>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</si>
  <si>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</si>
  <si>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</si>
  <si>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</si>
  <si>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</si>
  <si>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</si>
  <si>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</si>
  <si>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</si>
  <si>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</si>
  <si>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</si>
  <si>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</si>
  <si>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</si>
  <si>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</si>
  <si>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</si>
  <si>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</si>
  <si>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</si>
  <si>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</si>
  <si>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</si>
  <si>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</si>
  <si>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</si>
  <si>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</si>
  <si>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</si>
  <si>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</si>
  <si>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</si>
  <si>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</si>
  <si>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</si>
  <si>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</si>
  <si>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</si>
  <si>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</si>
  <si>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</si>
  <si>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</si>
  <si>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</si>
  <si>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</si>
  <si>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</si>
  <si>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</si>
  <si>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</si>
  <si>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</si>
  <si>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</si>
  <si>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</si>
  <si>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</si>
  <si>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</si>
  <si>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</si>
  <si>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</si>
  <si>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</si>
  <si>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</si>
  <si>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</si>
  <si>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</si>
  <si>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</si>
  <si>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</si>
  <si>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</si>
  <si>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</si>
  <si>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</si>
  <si>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</si>
  <si>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</si>
  <si>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</si>
  <si>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</si>
  <si>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</si>
  <si>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</si>
  <si>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</si>
  <si>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</si>
  <si>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</si>
  <si>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</si>
  <si>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</si>
  <si>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</si>
  <si>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</si>
  <si>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</si>
  <si>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</si>
  <si>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</si>
  <si>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</si>
  <si>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</si>
  <si>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</si>
  <si>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</si>
  <si>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</si>
  <si>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</si>
  <si>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</si>
  <si>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</si>
  <si>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</si>
  <si>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</si>
  <si>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</si>
  <si>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</si>
  <si>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</si>
  <si>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</si>
  <si>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</si>
  <si>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</si>
  <si>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</si>
  <si>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</si>
  <si>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</si>
  <si>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</si>
  <si>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</si>
  <si>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</si>
  <si>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</si>
  <si>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</si>
  <si>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</si>
  <si>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</si>
  <si>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</si>
  <si>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</si>
  <si>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</si>
  <si>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</si>
  <si>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</si>
  <si>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</si>
  <si>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</si>
  <si>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</si>
  <si>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</si>
  <si>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</si>
  <si>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</si>
  <si>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</si>
  <si>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</si>
  <si>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</si>
  <si>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</si>
  <si>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</si>
  <si>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</si>
  <si>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</si>
  <si>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</si>
  <si>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</si>
  <si>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</si>
  <si>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</si>
  <si>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</si>
  <si>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</si>
  <si>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</si>
  <si>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</si>
  <si>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</si>
  <si>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</si>
  <si>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</si>
  <si>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</si>
  <si>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</si>
  <si>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</si>
  <si>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</si>
  <si>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</si>
  <si>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</si>
  <si>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</si>
  <si>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</si>
  <si>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</si>
  <si>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</si>
  <si>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</si>
  <si>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</si>
  <si>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</si>
  <si>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</si>
  <si>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</si>
  <si>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</si>
  <si>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</si>
  <si>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</si>
  <si>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</si>
  <si>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</si>
  <si>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</si>
  <si>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</si>
  <si>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</si>
  <si>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</si>
  <si>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</si>
  <si>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</si>
  <si>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</si>
  <si>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</si>
  <si>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</si>
  <si>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</si>
  <si>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</si>
  <si>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</si>
  <si>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</si>
  <si>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</si>
  <si>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</si>
  <si>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</si>
  <si>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</si>
  <si>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</si>
  <si>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</si>
  <si>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</si>
  <si>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</si>
  <si>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</si>
  <si>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</si>
  <si>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</si>
  <si>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</si>
  <si>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</si>
  <si>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</si>
  <si>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</si>
  <si>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</si>
  <si>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</si>
  <si>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</si>
  <si>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</si>
  <si>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</si>
  <si>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</si>
  <si>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</si>
  <si>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</si>
  <si>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</si>
  <si>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</si>
  <si>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</si>
  <si>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</si>
  <si>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</si>
  <si>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</si>
  <si>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</si>
  <si>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</si>
  <si>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</si>
  <si>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</si>
  <si>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</si>
  <si>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</si>
  <si>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</si>
  <si>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</si>
  <si>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</si>
  <si>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</si>
  <si>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</si>
  <si>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</si>
  <si>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</si>
  <si>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</si>
  <si>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</si>
  <si>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</si>
  <si>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</si>
  <si>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</si>
  <si>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</si>
  <si>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</si>
  <si>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</si>
  <si>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</si>
  <si>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</si>
  <si>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</si>
  <si>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</si>
  <si>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</si>
  <si>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</si>
  <si>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</si>
  <si>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</si>
  <si>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</si>
  <si>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</si>
  <si>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</si>
  <si>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</si>
  <si>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</si>
  <si>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</si>
  <si>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</si>
  <si>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</si>
  <si>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</si>
  <si>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</si>
  <si>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</si>
  <si>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</si>
  <si>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</si>
  <si>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</si>
  <si>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</si>
  <si>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</si>
  <si>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</si>
  <si>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</si>
  <si>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</si>
  <si>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</si>
  <si>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</si>
  <si>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</si>
  <si>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</si>
  <si>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</si>
  <si>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</si>
  <si>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</si>
  <si>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</si>
  <si>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</si>
  <si>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</si>
  <si>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</si>
  <si>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</si>
  <si>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</si>
  <si>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</si>
  <si>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</si>
  <si>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</si>
  <si>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</si>
  <si>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</si>
  <si>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</si>
  <si>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</si>
  <si>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</si>
  <si>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</si>
  <si>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</si>
  <si>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</si>
  <si>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</si>
  <si>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</si>
  <si>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</si>
  <si>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</si>
  <si>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</si>
  <si>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</si>
  <si>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</si>
  <si>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</si>
  <si>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</si>
  <si>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</si>
  <si>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</si>
  <si>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</si>
  <si>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</si>
  <si>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</si>
  <si>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</si>
  <si>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</si>
  <si>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</si>
  <si>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</si>
  <si>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</si>
  <si>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</si>
  <si>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</si>
  <si>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</si>
  <si>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</si>
  <si>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</si>
  <si>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</si>
  <si>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</si>
  <si>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</si>
  <si>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</si>
  <si>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</si>
  <si>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</si>
  <si>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</si>
  <si>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</si>
  <si>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</si>
  <si>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</si>
  <si>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</si>
  <si>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</si>
  <si>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</si>
  <si>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</si>
  <si>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</si>
  <si>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</si>
  <si>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</si>
  <si>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</si>
  <si>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</si>
  <si>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</si>
  <si>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</si>
  <si>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</si>
  <si>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</si>
  <si>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</si>
  <si>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</si>
  <si>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</si>
  <si>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</si>
  <si>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</si>
  <si>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</si>
  <si>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</si>
  <si>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</si>
  <si>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</si>
  <si>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</si>
  <si>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</si>
  <si>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</si>
  <si>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</si>
  <si>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</si>
  <si>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</si>
  <si>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</si>
  <si>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</si>
  <si>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</si>
  <si>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</si>
  <si>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</si>
  <si>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</si>
  <si>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</si>
  <si>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</si>
  <si>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</si>
  <si>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</si>
  <si>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</si>
  <si>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</si>
  <si>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</si>
  <si>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</si>
  <si>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</si>
  <si>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</si>
  <si>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</si>
  <si>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</si>
  <si>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</si>
  <si>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</si>
  <si>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</si>
  <si>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</si>
  <si>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</si>
  <si>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</si>
  <si>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</si>
  <si>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</si>
  <si>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</si>
  <si>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</si>
  <si>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</si>
  <si>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</si>
  <si>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</si>
  <si>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</si>
  <si>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</si>
  <si>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</si>
  <si>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</si>
  <si>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</si>
  <si>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</si>
  <si>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</si>
  <si>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</si>
  <si>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</si>
  <si>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</si>
  <si>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</si>
  <si>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</si>
  <si>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</si>
  <si>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</si>
  <si>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</si>
  <si>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</si>
  <si>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</si>
  <si>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</si>
  <si>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</si>
  <si>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</si>
  <si>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</si>
  <si>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</si>
  <si>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</si>
  <si>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</si>
  <si>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</si>
  <si>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</si>
  <si>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</si>
  <si>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</si>
  <si>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</si>
  <si>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</si>
  <si>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</si>
  <si>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</si>
  <si>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</si>
  <si>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</si>
  <si>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</si>
  <si>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</si>
  <si>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</si>
  <si>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</si>
  <si>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</si>
  <si>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</si>
  <si>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</si>
  <si>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</si>
  <si>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</si>
  <si>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</si>
  <si>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</si>
  <si>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</si>
  <si>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</si>
  <si>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</si>
  <si>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</si>
  <si>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</si>
  <si>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</si>
  <si>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</si>
  <si>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</si>
  <si>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</si>
  <si>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</si>
  <si>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</si>
  <si>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</si>
  <si>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</si>
  <si>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</si>
  <si>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</si>
  <si>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</si>
  <si>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</si>
  <si>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</si>
  <si>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</si>
  <si>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</si>
  <si>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</si>
  <si>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</si>
  <si>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</si>
  <si>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</si>
  <si>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</si>
  <si>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</si>
  <si>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</si>
  <si>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</si>
  <si>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</si>
  <si>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</si>
  <si>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</si>
  <si>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</si>
  <si>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</si>
  <si>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</si>
  <si>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</si>
  <si>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</si>
  <si>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</si>
  <si>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</si>
  <si>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</si>
  <si>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</si>
  <si>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</si>
  <si>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</si>
  <si>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</si>
  <si>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</si>
  <si>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</si>
  <si>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</si>
  <si>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</si>
  <si>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</si>
  <si>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</si>
  <si>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</si>
  <si>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</si>
  <si>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</si>
  <si>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</si>
  <si>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</si>
  <si>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</si>
  <si>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</si>
  <si>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</si>
  <si>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</si>
  <si>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</si>
  <si>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</si>
  <si>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</si>
  <si>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</si>
  <si>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</si>
  <si>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</si>
  <si>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</si>
  <si>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</si>
  <si>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</si>
  <si>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</si>
  <si>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</si>
  <si>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</si>
  <si>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</si>
  <si>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</si>
  <si>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</si>
  <si>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</si>
  <si>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</si>
  <si>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</si>
  <si>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</si>
  <si>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</si>
  <si>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</si>
  <si>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</si>
  <si>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</si>
  <si>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</si>
  <si>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</si>
  <si>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</si>
  <si>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</si>
  <si>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</si>
  <si>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</si>
  <si>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</si>
  <si>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</si>
  <si>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</si>
  <si>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</si>
  <si>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</si>
  <si>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</si>
  <si>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</si>
  <si>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</si>
  <si>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</si>
  <si>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</si>
  <si>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</si>
  <si>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</si>
  <si>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</si>
  <si>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</si>
  <si>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</si>
  <si>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</si>
  <si>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</si>
  <si>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</si>
  <si>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</si>
  <si>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</si>
  <si>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</si>
  <si>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</si>
  <si>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</si>
  <si>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</si>
  <si>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</si>
  <si>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</si>
  <si>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</si>
  <si>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</si>
  <si>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</si>
  <si>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</si>
  <si>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</si>
  <si>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</si>
  <si>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</si>
  <si>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</si>
  <si>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</si>
  <si>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</si>
  <si>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</si>
  <si>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</si>
  <si>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</si>
  <si>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</si>
  <si>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</si>
  <si>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</si>
  <si>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</si>
  <si>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</si>
  <si>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</si>
  <si>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</si>
  <si>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</si>
  <si>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</si>
  <si>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</si>
  <si>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</si>
  <si>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</si>
  <si>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</si>
  <si>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</si>
  <si>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</si>
  <si>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</si>
  <si>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</si>
  <si>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</si>
  <si>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</si>
  <si>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</si>
  <si>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</si>
  <si>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</si>
  <si>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</si>
  <si>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</si>
  <si>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</si>
  <si>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</si>
  <si>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</si>
  <si>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</si>
  <si>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</si>
  <si>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</si>
  <si>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</si>
  <si>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</si>
  <si>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</si>
  <si>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</si>
  <si>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</si>
  <si>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</si>
  <si>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</si>
  <si>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</si>
  <si>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</si>
  <si>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</si>
  <si>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</si>
  <si>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</si>
  <si>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</si>
  <si>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</si>
  <si>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</si>
  <si>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</si>
  <si>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</si>
  <si>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</si>
  <si>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</si>
  <si>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</si>
  <si>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</si>
  <si>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</si>
  <si>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</si>
  <si>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</si>
  <si>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</si>
  <si>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</si>
  <si>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</si>
  <si>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</si>
  <si>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</si>
  <si>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</si>
  <si>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</si>
  <si>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</si>
  <si>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</si>
  <si>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</si>
  <si>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</si>
  <si>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</si>
  <si>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</si>
  <si>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</si>
  <si>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</si>
  <si>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</si>
  <si>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</si>
  <si>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</si>
  <si>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</si>
  <si>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</si>
  <si>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</si>
  <si>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</si>
  <si>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</si>
  <si>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</si>
  <si>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</si>
  <si>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</si>
  <si>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</si>
  <si>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</si>
  <si>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</si>
  <si>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</si>
  <si>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</si>
  <si>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</si>
  <si>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</si>
  <si>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</si>
  <si>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</si>
  <si>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</si>
  <si>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</si>
  <si>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</si>
  <si>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</si>
  <si>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</si>
  <si>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</si>
  <si>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</si>
  <si>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</si>
  <si>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</si>
  <si>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</si>
  <si>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</si>
  <si>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</si>
  <si>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</si>
  <si>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</si>
  <si>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</si>
  <si>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</si>
  <si>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</si>
  <si>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</si>
  <si>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</si>
  <si>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</si>
  <si>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</si>
  <si>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</si>
  <si>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</si>
  <si>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</si>
  <si>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</si>
  <si>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</si>
  <si>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</si>
  <si>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</si>
  <si>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</si>
  <si>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</si>
  <si>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</si>
  <si>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</si>
  <si>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</si>
  <si>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</si>
  <si>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</si>
  <si>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</si>
  <si>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</si>
  <si>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</si>
  <si>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</si>
  <si>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</si>
  <si>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</si>
  <si>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</si>
  <si>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</si>
  <si>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</si>
  <si>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</si>
  <si>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</si>
  <si>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</si>
  <si>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</si>
  <si>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</si>
  <si>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</si>
  <si>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</si>
  <si>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</si>
  <si>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</si>
  <si>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</si>
  <si>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</si>
  <si>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</si>
  <si>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</si>
  <si>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</si>
  <si>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</si>
  <si>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</si>
  <si>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</si>
  <si>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</si>
  <si>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</si>
  <si>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</si>
  <si>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</si>
  <si>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</si>
  <si>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</si>
  <si>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</si>
  <si>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</si>
  <si>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</si>
  <si>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</si>
  <si>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</si>
  <si>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</si>
  <si>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</si>
  <si>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</si>
  <si>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</si>
  <si>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</si>
  <si>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</si>
  <si>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</si>
  <si>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</si>
  <si>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</si>
  <si>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</si>
  <si>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</si>
  <si>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</si>
  <si>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</si>
  <si>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</si>
  <si>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</si>
  <si>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</si>
  <si>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</si>
  <si>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</si>
  <si>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</si>
  <si>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</si>
  <si>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</si>
  <si>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</si>
  <si>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</si>
  <si>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</si>
  <si>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</si>
  <si>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</si>
  <si>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</si>
  <si>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</si>
  <si>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</si>
  <si>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</si>
  <si>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</si>
  <si>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</si>
  <si>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</si>
  <si>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</si>
  <si>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</si>
  <si>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</si>
  <si>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</si>
  <si>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</si>
  <si>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</si>
  <si>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</si>
  <si>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</si>
  <si>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</si>
  <si>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</si>
  <si>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</si>
  <si>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</si>
  <si>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</si>
  <si>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</si>
  <si>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</si>
  <si>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</si>
  <si>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</si>
  <si>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</si>
  <si>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</si>
  <si>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</si>
  <si>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</si>
  <si>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</si>
  <si>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</si>
  <si>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</si>
  <si>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</si>
  <si>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</si>
  <si>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</si>
  <si>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</si>
  <si>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</si>
  <si>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</si>
  <si>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</si>
  <si>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</si>
  <si>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</si>
  <si>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</si>
  <si>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</si>
  <si>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</si>
  <si>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</si>
  <si>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</si>
  <si>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</si>
  <si>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</si>
  <si>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</si>
  <si>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</si>
  <si>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</si>
  <si>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</si>
  <si>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</si>
  <si>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</si>
  <si>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</si>
  <si>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</si>
  <si>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</si>
  <si>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</si>
  <si>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</si>
  <si>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</si>
  <si>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</si>
  <si>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</si>
  <si>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</si>
  <si>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</si>
  <si>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</si>
  <si>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</si>
  <si>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</si>
  <si>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</si>
  <si>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</si>
  <si>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</si>
  <si>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</si>
  <si>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</si>
  <si>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</si>
  <si>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</si>
  <si>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</si>
  <si>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</si>
  <si>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</si>
  <si>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</si>
  <si>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</si>
  <si>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</si>
  <si>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</si>
  <si>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</si>
  <si>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</si>
  <si>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</si>
  <si>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</si>
  <si>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</si>
  <si>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</si>
  <si>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</si>
  <si>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</si>
  <si>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</si>
  <si>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</si>
  <si>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</si>
  <si>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</si>
  <si>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</si>
  <si>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</si>
  <si>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</si>
  <si>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</si>
  <si>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</si>
  <si>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</si>
  <si>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</si>
  <si>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</si>
  <si>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</si>
  <si>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</si>
  <si>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</si>
  <si>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</si>
  <si>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</si>
  <si>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</si>
  <si>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</si>
  <si>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</si>
  <si>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</si>
  <si>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</si>
  <si>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</si>
  <si>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</si>
  <si>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</si>
  <si>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</si>
  <si>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</si>
  <si>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</si>
  <si>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</si>
  <si>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</si>
  <si>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</si>
  <si>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</si>
  <si>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</si>
  <si>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</si>
  <si>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</si>
  <si>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</si>
  <si>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</si>
  <si>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</si>
  <si>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</si>
  <si>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</si>
  <si>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</si>
  <si>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</si>
  <si>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</si>
  <si>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</si>
  <si>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</si>
  <si>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</si>
  <si>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</si>
  <si>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</si>
  <si>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</si>
  <si>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</si>
  <si>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</si>
  <si>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</si>
  <si>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</si>
  <si>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</si>
  <si>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</si>
  <si>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</si>
  <si>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</si>
  <si>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</si>
  <si>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</si>
  <si>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</si>
  <si>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</si>
  <si>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</si>
  <si>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</si>
  <si>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</si>
  <si>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</si>
  <si>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</si>
  <si>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</si>
  <si>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</si>
  <si>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</si>
  <si>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</si>
  <si>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</si>
  <si>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</si>
  <si>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</si>
  <si>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</si>
  <si>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</si>
  <si>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</si>
  <si>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</si>
  <si>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</si>
  <si>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</si>
  <si>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</si>
  <si>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</si>
  <si>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</si>
  <si>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</si>
  <si>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</si>
  <si>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</si>
  <si>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</si>
  <si>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</si>
  <si>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</si>
  <si>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</si>
  <si>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</si>
  <si>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</si>
  <si>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</si>
  <si>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</si>
  <si>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</si>
  <si>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</si>
  <si>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</si>
  <si>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</si>
  <si>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</si>
  <si>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</si>
  <si>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</si>
  <si>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</si>
  <si>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</si>
  <si>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</si>
  <si>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</si>
  <si>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</si>
  <si>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</si>
  <si>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</si>
  <si>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</si>
  <si>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</si>
  <si>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</si>
  <si>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</si>
  <si>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</si>
  <si>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</si>
  <si>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</si>
  <si>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</si>
  <si>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</si>
  <si>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</si>
  <si>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</si>
  <si>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</si>
  <si>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</si>
  <si>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</si>
  <si>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</si>
  <si>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</si>
  <si>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</si>
  <si>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</si>
  <si>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</si>
  <si>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</si>
  <si>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</si>
  <si>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</si>
  <si>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</si>
  <si>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</si>
  <si>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</si>
  <si>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</si>
  <si>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</si>
  <si>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</si>
  <si>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</si>
  <si>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</si>
  <si>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</si>
  <si>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</si>
  <si>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</si>
  <si>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</si>
  <si>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</si>
  <si>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</si>
  <si>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</si>
  <si>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</si>
  <si>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</si>
  <si>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</si>
  <si>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</si>
  <si>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</si>
  <si>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</si>
  <si>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</si>
  <si>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</si>
  <si>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</si>
  <si>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</si>
  <si>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</si>
  <si>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</si>
  <si>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</si>
  <si>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</si>
  <si>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</si>
  <si>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</si>
  <si>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</si>
  <si>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</si>
  <si>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</si>
  <si>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</si>
  <si>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</si>
  <si>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</si>
  <si>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</si>
  <si>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</si>
  <si>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</si>
  <si>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</si>
  <si>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</si>
  <si>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</si>
  <si>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</si>
  <si>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</si>
  <si>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</si>
  <si>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</si>
  <si>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</si>
  <si>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</si>
  <si>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</si>
  <si>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</si>
  <si>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</si>
  <si>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</si>
  <si>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</si>
  <si>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</si>
  <si>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</si>
  <si>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</si>
  <si>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</si>
  <si>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</si>
  <si>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</si>
  <si>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</si>
  <si>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</si>
  <si>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</si>
  <si>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</si>
  <si>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</si>
  <si>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</si>
  <si>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</si>
  <si>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</si>
  <si>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</si>
  <si>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</si>
  <si>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</si>
  <si>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</si>
  <si>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</si>
  <si>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</si>
  <si>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</si>
  <si>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</si>
  <si>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</si>
  <si>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</si>
  <si>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</si>
  <si>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</si>
  <si>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</si>
  <si>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</si>
  <si>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</si>
  <si>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</si>
  <si>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</si>
  <si>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</si>
  <si>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</si>
  <si>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</si>
  <si>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</si>
  <si>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</si>
  <si>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</si>
  <si>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</si>
  <si>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</si>
  <si>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</si>
  <si>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</si>
  <si>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</si>
  <si>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</si>
  <si>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</si>
  <si>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</si>
  <si>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</si>
  <si>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</si>
  <si>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</si>
  <si>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</si>
  <si>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</si>
  <si>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</si>
  <si>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</si>
  <si>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</si>
  <si>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</si>
  <si>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</si>
  <si>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</si>
  <si>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</si>
  <si>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</si>
  <si>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</si>
  <si>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</si>
  <si>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</si>
  <si>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</si>
  <si>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</si>
  <si>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</si>
  <si>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</si>
  <si>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</si>
  <si>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</si>
  <si>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</si>
  <si>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</si>
  <si>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</si>
  <si>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</si>
  <si>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</si>
  <si>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</si>
  <si>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</si>
  <si>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</si>
  <si>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</si>
  <si>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</si>
  <si>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</si>
  <si>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</si>
  <si>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</si>
  <si>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</si>
  <si>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</si>
  <si>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</si>
  <si>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</si>
  <si>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</si>
  <si>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</si>
  <si>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</si>
  <si>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</si>
  <si>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</si>
  <si>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</si>
  <si>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</si>
  <si>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</si>
  <si>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</si>
  <si>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</si>
  <si>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</si>
  <si>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</si>
  <si>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</si>
  <si>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</si>
  <si>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</si>
  <si>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</si>
  <si>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</si>
  <si>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</si>
  <si>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</si>
  <si>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</si>
  <si>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</si>
  <si>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</si>
  <si>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</si>
  <si>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</si>
  <si>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</si>
  <si>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</si>
  <si>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</si>
  <si>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</si>
  <si>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</si>
  <si>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</si>
  <si>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</si>
  <si>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</si>
  <si>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</si>
  <si>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</si>
  <si>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</si>
  <si>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</si>
  <si>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</si>
  <si>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</si>
  <si>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</si>
  <si>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</si>
  <si>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</si>
  <si>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</si>
  <si>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</si>
  <si>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</si>
  <si>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</si>
  <si>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</si>
  <si>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</si>
  <si>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</si>
  <si>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</si>
  <si>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</si>
  <si>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</si>
  <si>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</si>
  <si>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</si>
  <si>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</si>
  <si>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</si>
  <si>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</si>
  <si>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</si>
  <si>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</si>
  <si>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</si>
  <si>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</si>
  <si>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</si>
  <si>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</si>
  <si>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</si>
  <si>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</si>
  <si>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</si>
  <si>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</si>
  <si>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</si>
  <si>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</si>
  <si>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</si>
  <si>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</si>
  <si>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</si>
  <si>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</si>
  <si>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</si>
  <si>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</si>
  <si>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</si>
  <si>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</si>
  <si>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</si>
  <si>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</si>
  <si>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</si>
  <si>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</si>
  <si>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</si>
  <si>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</si>
  <si>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</si>
  <si>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</si>
  <si>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</si>
  <si>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</si>
  <si>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</si>
  <si>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</si>
  <si>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</si>
  <si>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</si>
  <si>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</si>
  <si>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</si>
  <si>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</si>
  <si>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</si>
  <si>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</si>
  <si>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</si>
  <si>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</si>
  <si>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</si>
  <si>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</si>
  <si>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</si>
  <si>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</si>
  <si>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</si>
  <si>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</si>
  <si>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</si>
  <si>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</si>
  <si>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</si>
  <si>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</si>
  <si>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</si>
  <si>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</si>
  <si>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</si>
  <si>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</si>
  <si>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</si>
  <si>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</si>
  <si>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</si>
  <si>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</si>
  <si>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</si>
  <si>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</si>
  <si>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</si>
  <si>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</si>
  <si>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</si>
  <si>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</si>
  <si>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</si>
  <si>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</si>
  <si>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</si>
  <si>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</si>
  <si>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</si>
  <si>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</si>
  <si>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</si>
  <si>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</si>
  <si>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</si>
  <si>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</si>
  <si>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</si>
  <si>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</si>
  <si>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</si>
  <si>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</si>
  <si>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</si>
  <si>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</si>
  <si>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</si>
  <si>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</si>
  <si>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</si>
  <si>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</si>
  <si>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</si>
  <si>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</si>
  <si>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</si>
  <si>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</si>
  <si>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</si>
  <si>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</si>
  <si>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</si>
  <si>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</si>
  <si>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</si>
  <si>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</si>
  <si>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</si>
  <si>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</si>
  <si>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</si>
  <si>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</si>
  <si>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</si>
  <si>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</si>
  <si>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</si>
  <si>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</si>
  <si>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</si>
  <si>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</si>
  <si>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</si>
  <si>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</si>
  <si>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</si>
  <si>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</si>
  <si>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</si>
  <si>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</si>
  <si>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</si>
  <si>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</si>
  <si>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</si>
  <si>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</si>
  <si>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</si>
  <si>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</si>
  <si>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</si>
  <si>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</si>
  <si>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</si>
  <si>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</si>
  <si>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</si>
  <si>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</si>
  <si>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</si>
  <si>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</si>
  <si>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</si>
  <si>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</si>
  <si>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</si>
  <si>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</si>
  <si>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</si>
  <si>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</si>
  <si>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</si>
  <si>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</si>
  <si>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</si>
  <si>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</si>
  <si>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</si>
  <si>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</si>
  <si>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</si>
  <si>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</si>
  <si>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</si>
  <si>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</si>
  <si>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</si>
  <si>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</si>
  <si>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</si>
  <si>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</si>
  <si>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</si>
  <si>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</si>
  <si>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</si>
  <si>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</si>
  <si>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</si>
  <si>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</si>
  <si>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</si>
  <si>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</si>
  <si>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</si>
  <si>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</si>
  <si>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</si>
  <si>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</si>
  <si>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</si>
  <si>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</si>
  <si>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</si>
  <si>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</si>
  <si>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</si>
  <si>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</si>
  <si>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</si>
  <si>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</si>
  <si>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</si>
  <si>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</si>
  <si>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</si>
  <si>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</si>
  <si>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</si>
  <si>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</si>
  <si>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</si>
  <si>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</si>
  <si>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</si>
  <si>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</si>
  <si>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</si>
  <si>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</si>
  <si>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</si>
  <si>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</si>
  <si>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</si>
  <si>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</si>
  <si>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</si>
  <si>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</si>
  <si>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</si>
  <si>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</si>
  <si>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</si>
  <si>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</si>
  <si>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</si>
  <si>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</si>
  <si>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</si>
  <si>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</si>
  <si>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</si>
  <si>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</si>
  <si>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</si>
  <si>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</si>
  <si>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</si>
  <si>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</si>
  <si>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</si>
  <si>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</si>
  <si>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</si>
  <si>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</si>
  <si>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</si>
  <si>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</si>
  <si>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</si>
  <si>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</si>
  <si>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</si>
  <si>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</si>
  <si>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</si>
  <si>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</si>
  <si>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</si>
  <si>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</si>
  <si>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</si>
  <si>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</si>
  <si>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</si>
  <si>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</si>
  <si>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</si>
  <si>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</si>
  <si>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</si>
  <si>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</si>
  <si>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</si>
  <si>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</si>
  <si>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</si>
  <si>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</si>
  <si>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</si>
  <si>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</si>
  <si>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</si>
  <si>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</si>
  <si>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</si>
  <si>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</si>
  <si>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</si>
  <si>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</si>
  <si>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</si>
  <si>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</si>
  <si>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</si>
  <si>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</si>
  <si>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</si>
  <si>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</si>
  <si>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</si>
  <si>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</si>
  <si>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</si>
  <si>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</si>
  <si>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</si>
  <si>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</si>
  <si>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</si>
  <si>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</si>
  <si>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</si>
  <si>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</si>
  <si>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</si>
  <si>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</si>
  <si>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</si>
  <si>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</si>
  <si>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</si>
  <si>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</si>
  <si>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</si>
  <si>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</si>
  <si>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</si>
  <si>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</si>
  <si>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</si>
  <si>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</si>
  <si>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</si>
  <si>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</si>
  <si>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</si>
  <si>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</si>
  <si>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</si>
  <si>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</si>
  <si>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</si>
  <si>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</si>
  <si>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</si>
  <si>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</si>
  <si>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</si>
  <si>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</si>
  <si>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</si>
  <si>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</si>
  <si>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</si>
  <si>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</si>
  <si>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</si>
  <si>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</si>
  <si>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</si>
  <si>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</si>
  <si>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</si>
  <si>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</si>
  <si>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</si>
  <si>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</si>
  <si>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</si>
  <si>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</si>
  <si>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</si>
  <si>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</si>
  <si>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</si>
  <si>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</si>
  <si>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</si>
  <si>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</si>
  <si>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</si>
  <si>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</si>
  <si>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</si>
  <si>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</si>
  <si>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</si>
  <si>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</si>
  <si>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</si>
  <si>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</si>
  <si>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</si>
  <si>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</si>
  <si>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</si>
  <si>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</si>
  <si>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</si>
  <si>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</si>
  <si>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</si>
  <si>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</si>
  <si>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</si>
  <si>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</si>
  <si>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</si>
  <si>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</si>
  <si>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</si>
  <si>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</si>
  <si>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</si>
  <si>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</si>
  <si>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</si>
  <si>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</si>
  <si>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</si>
  <si>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</si>
  <si>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</si>
  <si>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</si>
  <si>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</si>
  <si>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</si>
  <si>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</si>
  <si>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</si>
  <si>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</si>
  <si>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</si>
  <si>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</si>
  <si>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</si>
  <si>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</si>
  <si>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</si>
  <si>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</si>
  <si>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</si>
  <si>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</si>
  <si>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</si>
  <si>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</si>
  <si>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</si>
  <si>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</si>
  <si>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</si>
  <si>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</si>
  <si>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</si>
  <si>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</si>
  <si>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</si>
  <si>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</si>
  <si>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</si>
  <si>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</si>
  <si>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</si>
  <si>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</si>
  <si>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</si>
  <si>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</si>
  <si>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</si>
  <si>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</si>
  <si>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</si>
  <si>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</si>
  <si>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</si>
  <si>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</si>
  <si>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</si>
  <si>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</si>
  <si>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</si>
  <si>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</si>
  <si>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</si>
  <si>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</si>
  <si>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</si>
  <si>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</si>
  <si>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</si>
  <si>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</si>
  <si>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</si>
  <si>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</si>
  <si>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</si>
  <si>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</si>
  <si>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</si>
  <si>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</si>
  <si>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</si>
  <si>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</si>
  <si>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</si>
  <si>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</si>
  <si>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</si>
  <si>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</si>
  <si>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</si>
  <si>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</si>
  <si>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</si>
  <si>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</si>
  <si>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</si>
  <si>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</si>
  <si>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</si>
  <si>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</si>
  <si>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</si>
  <si>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</si>
  <si>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</si>
  <si>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</si>
  <si>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</si>
  <si>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</si>
  <si>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</si>
  <si>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</si>
  <si>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</si>
  <si>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</si>
  <si>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</si>
  <si>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</si>
  <si>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</si>
  <si>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</si>
  <si>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</si>
  <si>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</si>
  <si>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</si>
  <si>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</si>
  <si>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</si>
  <si>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</si>
  <si>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</si>
  <si>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</si>
  <si>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</si>
  <si>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</si>
  <si>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</si>
  <si>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</si>
  <si>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</si>
  <si>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</si>
  <si>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</si>
  <si>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</si>
  <si>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</si>
  <si>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</si>
  <si>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</si>
  <si>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</si>
  <si>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</si>
  <si>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</si>
  <si>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</si>
  <si>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</si>
  <si>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</si>
  <si>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</si>
  <si>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</si>
  <si>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</si>
  <si>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</si>
  <si>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</si>
  <si>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</si>
  <si>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</si>
  <si>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</si>
  <si>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</si>
  <si>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</si>
  <si>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</si>
  <si>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</si>
  <si>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</si>
  <si>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</si>
  <si>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</si>
  <si>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</si>
  <si>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</si>
  <si>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</si>
  <si>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</si>
  <si>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</si>
  <si>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</si>
  <si>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</si>
  <si>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</si>
  <si>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</si>
  <si>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</si>
  <si>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</si>
  <si>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</si>
  <si>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</si>
  <si>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</si>
  <si>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</si>
  <si>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</si>
  <si>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</si>
  <si>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</si>
  <si>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</si>
  <si>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</si>
  <si>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</si>
  <si>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</si>
  <si>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</si>
  <si>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</si>
  <si>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</si>
  <si>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</si>
  <si>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</si>
  <si>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</si>
  <si>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</si>
  <si>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</si>
  <si>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</si>
  <si>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</si>
  <si>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</si>
  <si>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</si>
  <si>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</si>
  <si>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</si>
  <si>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</si>
  <si>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</si>
  <si>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</si>
  <si>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</si>
  <si>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</si>
  <si>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</si>
  <si>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</si>
  <si>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</si>
  <si>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</si>
  <si>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</si>
  <si>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</si>
  <si>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</si>
  <si>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</si>
  <si>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</si>
  <si>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</si>
  <si>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</si>
  <si>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</si>
  <si>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</si>
  <si>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</si>
  <si>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</si>
  <si>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</si>
  <si>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</si>
  <si>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</si>
  <si>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</si>
  <si>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</si>
  <si>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</si>
  <si>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</si>
  <si>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</si>
  <si>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</si>
  <si>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</si>
  <si>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</si>
  <si>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</si>
  <si>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</si>
  <si>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</si>
  <si>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</si>
  <si>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</si>
  <si>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</si>
  <si>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</si>
  <si>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</si>
  <si>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</si>
  <si>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</si>
  <si>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</si>
  <si>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</si>
  <si>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</si>
  <si>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</si>
  <si>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</si>
  <si>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</si>
  <si>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</si>
  <si>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</si>
  <si>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</si>
  <si>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</si>
  <si>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</si>
  <si>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</si>
  <si>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</si>
  <si>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</si>
  <si>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</si>
  <si>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</si>
  <si>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</si>
  <si>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</si>
  <si>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</si>
  <si>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</si>
  <si>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</si>
  <si>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</si>
  <si>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</si>
  <si>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</si>
  <si>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</si>
  <si>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</si>
  <si>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</si>
  <si>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</si>
  <si>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</si>
  <si>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</si>
  <si>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</si>
  <si>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</si>
  <si>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</si>
  <si>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</si>
  <si>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</si>
  <si>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</si>
  <si>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</si>
  <si>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</si>
  <si>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</si>
  <si>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</si>
  <si>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</si>
  <si>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</si>
  <si>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</si>
  <si>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</si>
  <si>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</si>
  <si>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</si>
  <si>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</si>
  <si>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</si>
  <si>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</si>
  <si>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</si>
  <si>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</si>
  <si>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</si>
  <si>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</si>
  <si>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</si>
  <si>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</si>
  <si>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</si>
  <si>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</si>
  <si>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</si>
  <si>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</si>
  <si>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</si>
  <si>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</si>
  <si>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</si>
  <si>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</si>
  <si>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</si>
  <si>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</si>
  <si>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</si>
  <si>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</si>
  <si>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</si>
  <si>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</si>
  <si>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</si>
  <si>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</si>
  <si>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</si>
  <si>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</si>
  <si>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</si>
  <si>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</si>
  <si>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</si>
  <si>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</si>
  <si>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</si>
  <si>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</si>
  <si>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</si>
  <si>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</si>
  <si>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</si>
  <si>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</si>
  <si>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</si>
  <si>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</si>
  <si>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</si>
  <si>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</si>
  <si>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</si>
  <si>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</si>
  <si>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</si>
  <si>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</si>
  <si>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</si>
  <si>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</si>
  <si>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</si>
  <si>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</si>
  <si>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</si>
  <si>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</si>
  <si>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</si>
  <si>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</si>
  <si>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</si>
  <si>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</si>
  <si>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</si>
  <si>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</si>
  <si>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</si>
  <si>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</si>
  <si>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</si>
  <si>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</si>
  <si>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</si>
  <si>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</si>
  <si>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</si>
  <si>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</si>
  <si>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</si>
  <si>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</si>
  <si>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</si>
  <si>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</si>
  <si>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</si>
  <si>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</si>
  <si>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</si>
  <si>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</si>
  <si>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</si>
  <si>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</si>
  <si>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</si>
  <si>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</si>
  <si>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</si>
  <si>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</si>
  <si>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</si>
  <si>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</si>
  <si>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</si>
  <si>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</si>
  <si>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</si>
  <si>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</si>
  <si>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</si>
  <si>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</si>
  <si>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</si>
  <si>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</si>
  <si>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</si>
  <si>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</si>
  <si>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</si>
  <si>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</si>
  <si>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</si>
  <si>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</si>
  <si>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</si>
  <si>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</si>
  <si>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</si>
  <si>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</si>
  <si>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</si>
  <si>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</si>
  <si>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</si>
  <si>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</si>
  <si>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</si>
  <si>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</si>
  <si>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</si>
  <si>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</si>
  <si>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</si>
  <si>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</si>
  <si>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</si>
  <si>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</si>
  <si>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</si>
  <si>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</si>
  <si>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</si>
  <si>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</si>
  <si>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</si>
  <si>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</si>
  <si>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</si>
  <si>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</si>
  <si>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</si>
  <si>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</si>
  <si>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</si>
  <si>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</si>
  <si>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</si>
  <si>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</si>
  <si>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</si>
  <si>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</si>
  <si>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</si>
  <si>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</si>
  <si>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</si>
  <si>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</si>
  <si>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</si>
  <si>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</si>
  <si>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</si>
  <si>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</si>
  <si>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</si>
  <si>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</si>
  <si>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</si>
  <si>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</si>
  <si>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</si>
  <si>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</si>
  <si>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</si>
  <si>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</si>
  <si>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</si>
  <si>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</si>
  <si>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</si>
  <si>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</si>
  <si>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</si>
  <si>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</si>
  <si>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</si>
  <si>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</si>
  <si>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</si>
  <si>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</si>
  <si>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</si>
  <si>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</si>
  <si>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</si>
  <si>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</si>
  <si>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</si>
  <si>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</si>
  <si>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</si>
  <si>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</si>
  <si>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</si>
  <si>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</si>
  <si>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</si>
  <si>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</si>
  <si>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</si>
  <si>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</si>
  <si>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</si>
  <si>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</si>
  <si>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</si>
  <si>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</si>
  <si>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</si>
  <si>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</si>
  <si>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</si>
  <si>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</si>
  <si>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</si>
  <si>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</si>
  <si>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</si>
  <si>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</si>
  <si>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</si>
  <si>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</si>
  <si>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</si>
  <si>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</si>
  <si>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</si>
  <si>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</si>
  <si>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</si>
  <si>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</si>
  <si>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</si>
  <si>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</si>
  <si>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</si>
  <si>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</si>
  <si>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</si>
  <si>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</si>
  <si>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</si>
  <si>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</si>
  <si>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</si>
  <si>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</si>
  <si>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</si>
  <si>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</si>
  <si>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</si>
  <si>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</si>
  <si>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</si>
  <si>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</si>
  <si>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</si>
  <si>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</si>
  <si>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</si>
  <si>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</si>
  <si>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</si>
  <si>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</si>
  <si>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</si>
  <si>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</si>
  <si>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</si>
  <si>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</si>
  <si>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</si>
  <si>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</si>
  <si>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</si>
  <si>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</si>
  <si>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</si>
  <si>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</si>
  <si>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</si>
  <si>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</si>
  <si>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</si>
  <si>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</si>
  <si>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</si>
  <si>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</si>
  <si>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</si>
  <si>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</si>
  <si>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</si>
  <si>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</si>
  <si>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</si>
  <si>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</si>
  <si>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</si>
  <si>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</si>
  <si>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</si>
  <si>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</si>
  <si>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</si>
  <si>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</si>
  <si>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</si>
  <si>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</si>
  <si>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</si>
  <si>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</si>
  <si>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</si>
  <si>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</si>
  <si>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</si>
  <si>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</si>
  <si>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</si>
  <si>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</si>
  <si>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</si>
  <si>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</si>
  <si>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</si>
  <si>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</si>
  <si>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</si>
  <si>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</si>
  <si>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</si>
  <si>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</si>
  <si>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</si>
  <si>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</si>
  <si>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</si>
  <si>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</si>
  <si>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</si>
  <si>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</si>
  <si>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</si>
  <si>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</si>
  <si>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</si>
  <si>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</si>
  <si>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</si>
  <si>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</si>
  <si>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</si>
  <si>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</si>
  <si>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</si>
  <si>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</si>
  <si>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</si>
  <si>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</si>
  <si>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</si>
  <si>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</si>
  <si>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</si>
  <si>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</si>
  <si>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</si>
  <si>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</si>
  <si>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</si>
  <si>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</si>
  <si>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</si>
  <si>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</si>
  <si>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</si>
  <si>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</si>
  <si>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</si>
  <si>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</si>
  <si>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</si>
  <si>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</si>
  <si>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</si>
  <si>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</si>
  <si>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</si>
  <si>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</si>
  <si>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</si>
  <si>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</si>
  <si>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</si>
  <si>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</si>
  <si>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</si>
  <si>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</si>
  <si>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</si>
  <si>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</si>
  <si>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</si>
  <si>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</si>
  <si>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</si>
  <si>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</si>
  <si>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</si>
  <si>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</si>
  <si>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</si>
  <si>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</si>
  <si>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</si>
  <si>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</si>
  <si>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</si>
  <si>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</si>
  <si>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</si>
  <si>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</si>
  <si>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</si>
  <si>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</si>
  <si>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</si>
  <si>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</si>
  <si>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</si>
  <si>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</si>
  <si>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</si>
  <si>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</si>
  <si>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</si>
  <si>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</si>
  <si>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</si>
  <si>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</si>
  <si>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</si>
  <si>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</si>
  <si>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</si>
  <si>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</si>
  <si>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</si>
  <si>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</si>
  <si>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</si>
  <si>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</si>
  <si>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</si>
  <si>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</si>
  <si>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</si>
  <si>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</si>
  <si>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</si>
  <si>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</si>
  <si>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</si>
  <si>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</si>
  <si>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</si>
  <si>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</si>
  <si>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</si>
  <si>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</si>
  <si>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</si>
  <si>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</si>
  <si>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</si>
  <si>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</si>
  <si>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</si>
  <si>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</si>
  <si>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</si>
  <si>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</si>
  <si>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</si>
  <si>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</si>
  <si>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</si>
  <si>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</si>
  <si>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</si>
  <si>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</si>
  <si>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</si>
  <si>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</si>
  <si>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</si>
  <si>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</si>
  <si>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</si>
  <si>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</si>
  <si>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</si>
  <si>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</si>
  <si>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</si>
  <si>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</si>
  <si>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</si>
  <si>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</si>
  <si>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</si>
  <si>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</si>
  <si>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</si>
  <si>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</si>
  <si>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</si>
  <si>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</si>
  <si>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</si>
  <si>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</si>
  <si>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</si>
  <si>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</si>
  <si>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</si>
  <si>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</si>
  <si>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</si>
  <si>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</si>
  <si>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</si>
  <si>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</si>
  <si>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</si>
  <si>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</si>
  <si>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</si>
  <si>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</si>
  <si>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</si>
  <si>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</si>
  <si>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</si>
  <si>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</si>
  <si>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</si>
  <si>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</si>
  <si>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</si>
  <si>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</si>
  <si>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</si>
  <si>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</si>
  <si>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</si>
  <si>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</si>
  <si>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</si>
  <si>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</si>
  <si>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</si>
  <si>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</si>
  <si>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</si>
  <si>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</si>
  <si>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</si>
  <si>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</si>
  <si>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</si>
  <si>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</si>
  <si>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</si>
  <si>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</si>
  <si>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</si>
  <si>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</si>
  <si>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</si>
  <si>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</si>
  <si>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</si>
  <si>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</si>
  <si>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</si>
  <si>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</si>
  <si>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</si>
  <si>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</si>
  <si>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</si>
  <si>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</si>
  <si>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</si>
  <si>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</si>
  <si>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</si>
  <si>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</si>
  <si>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</si>
  <si>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</si>
  <si>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</si>
  <si>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</si>
  <si>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</si>
  <si>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</si>
  <si>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</si>
  <si>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</si>
  <si>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</si>
  <si>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</si>
  <si>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</si>
  <si>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</si>
  <si>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</si>
  <si>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</si>
  <si>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</si>
  <si>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</si>
  <si>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</si>
  <si>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</si>
  <si>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</si>
  <si>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</si>
  <si>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</si>
  <si>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</si>
  <si>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</si>
  <si>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</si>
  <si>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</si>
  <si>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</si>
  <si>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</si>
  <si>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</si>
  <si>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</si>
  <si>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</si>
  <si>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</si>
  <si>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</si>
  <si>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</si>
  <si>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</si>
  <si>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</si>
  <si>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</si>
  <si>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</si>
  <si>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</si>
  <si>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</si>
  <si>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</si>
  <si>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</si>
  <si>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</si>
  <si>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</si>
  <si>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</si>
  <si>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</si>
  <si>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</si>
  <si>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</si>
  <si>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</si>
  <si>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</si>
  <si>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</si>
  <si>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</si>
  <si>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</si>
  <si>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</si>
  <si>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</si>
  <si>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</si>
  <si>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</si>
  <si>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</si>
  <si>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</si>
  <si>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</si>
  <si>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</si>
  <si>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</si>
  <si>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</si>
  <si>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</si>
  <si>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</si>
  <si>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</si>
  <si>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</si>
  <si>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</si>
  <si>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</si>
  <si>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</si>
  <si>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</si>
  <si>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</si>
  <si>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</si>
  <si>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</si>
  <si>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</si>
  <si>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</si>
  <si>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</si>
  <si>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</si>
  <si>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</si>
  <si>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</si>
  <si>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</si>
  <si>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</si>
  <si>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</si>
  <si>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</si>
  <si>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</si>
  <si>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</si>
  <si>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</si>
  <si>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</si>
  <si>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</si>
  <si>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</si>
  <si>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</si>
  <si>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</si>
  <si>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</si>
  <si>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</si>
  <si>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</si>
  <si>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</si>
  <si>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</si>
  <si>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</si>
  <si>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</si>
  <si>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</si>
  <si>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</si>
  <si>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</si>
  <si>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</si>
  <si>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</si>
  <si>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</si>
  <si>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</si>
  <si>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</si>
  <si>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</si>
  <si>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</si>
  <si>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</si>
  <si>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</si>
  <si>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</si>
  <si>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</si>
  <si>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</si>
  <si>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</si>
  <si>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</si>
  <si>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</si>
  <si>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</si>
  <si>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</si>
  <si>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</si>
  <si>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</si>
  <si>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</si>
  <si>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</si>
  <si>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</si>
  <si>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</si>
  <si>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</si>
  <si>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</si>
  <si>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</si>
  <si>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</si>
  <si>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</si>
  <si>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</si>
  <si>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</si>
  <si>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</si>
  <si>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</si>
  <si>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</si>
  <si>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</si>
  <si>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</si>
  <si>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</si>
  <si>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</si>
  <si>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</si>
  <si>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</si>
  <si>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</si>
  <si>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</si>
  <si>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</si>
  <si>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</si>
  <si>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</si>
  <si>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</si>
  <si>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</si>
  <si>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</si>
  <si>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</si>
  <si>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</si>
  <si>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</si>
  <si>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</si>
  <si>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</si>
  <si>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</si>
  <si>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</si>
  <si>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</si>
  <si>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</si>
  <si>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</si>
  <si>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</si>
  <si>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</si>
  <si>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</si>
  <si>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</si>
  <si>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</si>
  <si>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</si>
  <si>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</si>
  <si>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</si>
  <si>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</si>
  <si>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</si>
  <si>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</si>
  <si>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</si>
  <si>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</si>
  <si>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</si>
  <si>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</si>
  <si>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</si>
  <si>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</si>
  <si>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</si>
  <si>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</si>
  <si>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</si>
  <si>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</si>
  <si>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</si>
  <si>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</si>
  <si>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</si>
  <si>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</si>
  <si>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</si>
  <si>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</si>
  <si>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</si>
  <si>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</si>
  <si>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</si>
  <si>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</si>
  <si>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</si>
  <si>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</si>
  <si>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</si>
  <si>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</si>
  <si>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</si>
  <si>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</si>
  <si>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</si>
  <si>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</si>
  <si>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</si>
  <si>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</si>
  <si>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</si>
  <si>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</si>
  <si>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</si>
  <si>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</si>
  <si>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</si>
  <si>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</si>
  <si>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</si>
  <si>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</si>
  <si>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</si>
  <si>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</si>
  <si>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</si>
  <si>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</si>
  <si>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</si>
  <si>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</si>
  <si>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</si>
  <si>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</si>
  <si>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</si>
  <si>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</si>
  <si>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</si>
  <si>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</si>
  <si>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</si>
  <si>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</si>
  <si>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</si>
  <si>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</si>
  <si>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</si>
  <si>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</si>
  <si>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</si>
  <si>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</si>
  <si>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</si>
  <si>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</si>
  <si>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</si>
  <si>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</si>
  <si>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</si>
  <si>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</si>
  <si>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</si>
  <si>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</si>
  <si>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</si>
  <si>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</si>
  <si>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</si>
  <si>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</si>
  <si>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</si>
  <si>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</si>
  <si>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</si>
  <si>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</si>
  <si>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</si>
  <si>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</si>
  <si>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</si>
  <si>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</si>
  <si>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</si>
  <si>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</si>
  <si>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</si>
  <si>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</si>
  <si>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</si>
  <si>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</si>
  <si>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</si>
  <si>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</si>
  <si>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</si>
  <si>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</si>
  <si>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</si>
  <si>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</si>
  <si>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</si>
  <si>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</si>
  <si>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</si>
  <si>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</si>
  <si>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</si>
  <si>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</si>
  <si>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</si>
  <si>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</si>
  <si>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</si>
  <si>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</si>
  <si>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</si>
  <si>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</si>
  <si>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</si>
  <si>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</si>
  <si>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</si>
  <si>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</si>
  <si>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</si>
  <si>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</si>
  <si>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</si>
  <si>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</si>
  <si>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</si>
  <si>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</si>
  <si>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</si>
  <si>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</si>
  <si>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</si>
  <si>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</si>
  <si>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</si>
  <si>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</si>
  <si>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</si>
  <si>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</si>
  <si>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</si>
  <si>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</si>
  <si>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</si>
  <si>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</si>
  <si>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</si>
  <si>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</si>
  <si>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</si>
  <si>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</si>
  <si>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</si>
  <si>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</si>
  <si>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</si>
  <si>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</si>
  <si>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</si>
  <si>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</si>
  <si>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</si>
  <si>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</si>
  <si>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</si>
  <si>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</si>
  <si>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</si>
  <si>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</si>
  <si>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</si>
  <si>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</si>
  <si>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</si>
  <si>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</si>
  <si>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</si>
  <si>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</si>
  <si>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</si>
  <si>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</si>
  <si>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</si>
  <si>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</si>
  <si>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</si>
  <si>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</si>
  <si>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</si>
  <si>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</si>
  <si>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</si>
  <si>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</si>
  <si>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</si>
  <si>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</si>
  <si>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</si>
  <si>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</si>
  <si>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</si>
  <si>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</si>
  <si>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</si>
  <si>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</si>
  <si>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</si>
  <si>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</si>
  <si>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</si>
  <si>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</si>
  <si>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</si>
  <si>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</si>
  <si>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</si>
  <si>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</si>
  <si>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</si>
  <si>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</si>
  <si>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</si>
  <si>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</si>
  <si>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</si>
  <si>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</si>
  <si>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</si>
  <si>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</si>
  <si>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</si>
  <si>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</si>
  <si>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</si>
  <si>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</si>
  <si>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</si>
  <si>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</si>
  <si>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</si>
  <si>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</si>
  <si>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</si>
  <si>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</si>
  <si>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</si>
  <si>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</si>
  <si>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</si>
  <si>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</si>
  <si>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</si>
  <si>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</si>
  <si>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</si>
  <si>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</si>
  <si>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</si>
  <si>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</si>
  <si>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</si>
  <si>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</si>
  <si>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</si>
  <si>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</si>
  <si>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</si>
  <si>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</si>
  <si>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</si>
  <si>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</si>
  <si>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</si>
  <si>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</si>
  <si>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</si>
  <si>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</si>
  <si>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</si>
  <si>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</si>
  <si>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</si>
  <si>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</si>
  <si>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</si>
  <si>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</si>
  <si>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</si>
  <si>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</si>
  <si>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</si>
  <si>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</si>
  <si>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</si>
  <si>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</si>
  <si>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</si>
  <si>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</si>
  <si>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</si>
  <si>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</si>
  <si>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</si>
  <si>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</si>
  <si>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</si>
  <si>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</si>
  <si>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</si>
  <si>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</si>
  <si>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</si>
  <si>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</si>
  <si>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</si>
  <si>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</si>
  <si>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</si>
  <si>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</si>
  <si>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</si>
  <si>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</si>
  <si>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</si>
  <si>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</si>
  <si>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</si>
  <si>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</si>
  <si>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</si>
  <si>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</si>
  <si>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</si>
  <si>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</si>
  <si>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</si>
  <si>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</si>
  <si>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</si>
  <si>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</si>
  <si>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</si>
  <si>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</si>
  <si>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</si>
  <si>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</si>
  <si>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</si>
  <si>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</si>
  <si>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</si>
  <si>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</si>
  <si>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</si>
  <si>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</si>
  <si>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</si>
  <si>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</si>
  <si>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</si>
  <si>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</si>
  <si>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</si>
  <si>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</si>
  <si>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</si>
  <si>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</si>
  <si>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</si>
  <si>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</si>
  <si>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</si>
  <si>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</si>
  <si>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</si>
  <si>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</si>
  <si>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</si>
  <si>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</si>
  <si>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</si>
  <si>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</si>
  <si>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</si>
  <si>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</si>
  <si>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</si>
  <si>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</si>
  <si>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</si>
  <si>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</si>
  <si>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</si>
  <si>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</si>
  <si>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</si>
  <si>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</si>
  <si>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</si>
  <si>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</si>
  <si>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</si>
  <si>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</si>
  <si>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</si>
  <si>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</si>
  <si>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</si>
  <si>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</si>
  <si>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</si>
  <si>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</si>
  <si>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</si>
  <si>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</si>
  <si>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</si>
  <si>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</si>
  <si>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</si>
  <si>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</si>
  <si>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</si>
  <si>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</si>
  <si>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</si>
  <si>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</si>
  <si>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</si>
  <si>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</si>
  <si>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</si>
  <si>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</si>
  <si>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</si>
  <si>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</si>
  <si>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</si>
  <si>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</si>
  <si>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</si>
  <si>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</si>
  <si>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</si>
  <si>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</si>
  <si>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</si>
  <si>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</si>
  <si>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</si>
  <si>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</si>
  <si>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</si>
  <si>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</si>
  <si>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</si>
  <si>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</si>
  <si>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</si>
  <si>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</si>
  <si>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</si>
  <si>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</si>
  <si>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</si>
  <si>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</si>
  <si>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</si>
  <si>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</si>
  <si>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</si>
  <si>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</si>
  <si>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</si>
  <si>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</si>
  <si>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</si>
  <si>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</si>
  <si>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</si>
  <si>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</si>
  <si>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</si>
  <si>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</si>
  <si>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</si>
  <si>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</si>
  <si>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</si>
  <si>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</si>
  <si>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</si>
  <si>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</si>
  <si>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</si>
  <si>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</si>
  <si>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</si>
  <si>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</si>
  <si>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</si>
  <si>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</si>
  <si>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</si>
  <si>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</si>
  <si>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</si>
  <si>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</si>
  <si>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</si>
  <si>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</si>
  <si>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</si>
  <si>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</si>
  <si>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</si>
  <si>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</si>
  <si>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</si>
  <si>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</si>
  <si>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</si>
  <si>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</si>
  <si>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</si>
  <si>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</si>
  <si>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</si>
  <si>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</si>
  <si>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</si>
  <si>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</si>
  <si>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</si>
  <si>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</si>
  <si>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</si>
  <si>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</si>
  <si>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</si>
  <si>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</si>
  <si>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</si>
  <si>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</si>
  <si>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</si>
  <si>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</si>
  <si>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</si>
  <si>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</si>
  <si>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</si>
  <si>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</si>
  <si>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</si>
  <si>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</si>
  <si>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</si>
  <si>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</si>
  <si>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</si>
  <si>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</si>
  <si>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</si>
  <si>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</si>
  <si>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</si>
  <si>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</si>
  <si>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</si>
  <si>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</si>
  <si>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</si>
  <si>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</si>
  <si>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</si>
  <si>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</si>
  <si>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</si>
  <si>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</si>
  <si>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</si>
  <si>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</si>
  <si>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</si>
  <si>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</si>
  <si>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</si>
  <si>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</si>
  <si>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</si>
  <si>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</si>
  <si>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</si>
  <si>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</si>
  <si>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</si>
  <si>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</si>
  <si>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</si>
  <si>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</si>
  <si>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</si>
  <si>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</si>
  <si>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</si>
  <si>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</si>
  <si>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</si>
  <si>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</si>
  <si>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</si>
  <si>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</si>
  <si>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</si>
  <si>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</si>
  <si>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</si>
  <si>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</si>
  <si>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</si>
  <si>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</si>
  <si>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</si>
  <si>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</si>
  <si>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</si>
  <si>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</si>
  <si>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</si>
  <si>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</si>
  <si>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</si>
  <si>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</si>
  <si>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</si>
  <si>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</si>
  <si>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</si>
  <si>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</si>
  <si>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</si>
  <si>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</si>
  <si>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</si>
  <si>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</si>
  <si>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</si>
  <si>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</si>
  <si>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</si>
  <si>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</si>
  <si>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</si>
  <si>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</si>
  <si>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</si>
  <si>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</si>
  <si>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</si>
  <si>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</si>
  <si>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</si>
  <si>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</si>
  <si>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</si>
  <si>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</si>
  <si>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</si>
  <si>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</si>
  <si>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</si>
  <si>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</si>
  <si>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</si>
  <si>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</si>
  <si>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</si>
  <si>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</si>
  <si>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</si>
  <si>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</si>
  <si>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</si>
  <si>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</si>
  <si>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</si>
  <si>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</si>
  <si>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</si>
  <si>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</si>
  <si>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</si>
  <si>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</si>
  <si>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</si>
  <si>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</si>
  <si>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</si>
  <si>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</si>
  <si>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</si>
  <si>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</si>
  <si>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</si>
  <si>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</si>
  <si>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</si>
  <si>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</si>
  <si>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</si>
  <si>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</si>
  <si>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</si>
  <si>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</si>
  <si>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</si>
  <si>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</si>
  <si>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</si>
  <si>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</si>
  <si>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</si>
  <si>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</si>
  <si>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</si>
  <si>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</si>
  <si>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</si>
  <si>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</si>
  <si>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</si>
  <si>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</si>
  <si>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</si>
  <si>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</si>
  <si>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</si>
  <si>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</si>
  <si>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</si>
  <si>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</si>
  <si>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</si>
  <si>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</si>
  <si>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</si>
  <si>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</si>
  <si>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</si>
  <si>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</si>
  <si>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</si>
  <si>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</si>
  <si>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</si>
  <si>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</si>
  <si>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</si>
  <si>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</si>
  <si>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</si>
  <si>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</si>
  <si>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</si>
  <si>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</si>
  <si>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</si>
  <si>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</si>
  <si>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</si>
  <si>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</si>
  <si>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</si>
  <si>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</si>
  <si>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</si>
  <si>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</si>
  <si>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</si>
  <si>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</si>
  <si>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</si>
  <si>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</si>
  <si>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</si>
  <si>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</si>
  <si>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</si>
  <si>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</si>
  <si>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</si>
  <si>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</si>
  <si>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</si>
  <si>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</si>
  <si>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</si>
  <si>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</si>
  <si>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</si>
  <si>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</si>
  <si>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</si>
  <si>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</si>
  <si>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</si>
  <si>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</si>
  <si>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</si>
  <si>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</si>
  <si>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</si>
  <si>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</si>
  <si>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</si>
  <si>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</si>
  <si>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</si>
  <si>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</si>
  <si>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</si>
  <si>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</si>
  <si>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</si>
  <si>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</si>
  <si>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</si>
  <si>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</si>
  <si>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</si>
  <si>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</si>
  <si>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</si>
  <si>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</si>
  <si>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</si>
  <si>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</si>
  <si>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</si>
  <si>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</si>
  <si>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</si>
  <si>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</si>
  <si>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</si>
  <si>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</si>
  <si>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</si>
  <si>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</si>
  <si>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</si>
  <si>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</si>
  <si>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</si>
  <si>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</si>
  <si>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</si>
  <si>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</si>
  <si>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</si>
  <si>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</si>
  <si>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</si>
  <si>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</si>
  <si>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</si>
  <si>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</si>
  <si>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</si>
  <si>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</si>
  <si>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</si>
  <si>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</si>
  <si>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</si>
  <si>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</si>
  <si>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</si>
  <si>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</si>
  <si>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</si>
  <si>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</si>
  <si>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</si>
  <si>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</si>
  <si>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</si>
  <si>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</si>
  <si>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</si>
  <si>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</si>
  <si>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</si>
  <si>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</si>
  <si>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</si>
  <si>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</si>
  <si>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</si>
  <si>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</si>
  <si>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</si>
  <si>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</si>
  <si>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</si>
  <si>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</si>
  <si>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</si>
  <si>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</si>
  <si>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</si>
  <si>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</si>
  <si>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</si>
  <si>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</si>
  <si>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</si>
  <si>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</si>
  <si>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</si>
  <si>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</si>
  <si>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</si>
  <si>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</si>
  <si>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</si>
  <si>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</si>
  <si>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</si>
  <si>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</si>
  <si>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</si>
  <si>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</si>
  <si>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</si>
  <si>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</si>
  <si>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</si>
  <si>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</si>
  <si>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</si>
  <si>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</si>
  <si>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</si>
  <si>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</si>
  <si>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</si>
  <si>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</si>
  <si>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</si>
  <si>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</si>
  <si>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</si>
  <si>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</si>
  <si>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</si>
  <si>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</si>
  <si>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</si>
  <si>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</si>
  <si>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</si>
  <si>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</si>
  <si>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</si>
  <si>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</si>
  <si>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</si>
  <si>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</si>
  <si>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</si>
  <si>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</si>
  <si>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</si>
  <si>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</si>
  <si>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</si>
  <si>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</si>
  <si>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</si>
  <si>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</si>
  <si>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</si>
  <si>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</si>
  <si>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</si>
  <si>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</si>
  <si>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</si>
  <si>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</si>
  <si>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</si>
  <si>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</si>
  <si>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</si>
  <si>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</si>
  <si>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</si>
  <si>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</si>
  <si>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</si>
  <si>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</si>
  <si>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</si>
  <si>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</si>
  <si>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</si>
  <si>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</si>
  <si>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</si>
  <si>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</si>
  <si>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</si>
  <si>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</si>
  <si>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</si>
  <si>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</si>
  <si>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</si>
  <si>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</si>
  <si>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</si>
  <si>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</si>
  <si>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</si>
  <si>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</si>
  <si>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</si>
  <si>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</si>
  <si>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</si>
  <si>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</si>
  <si>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</si>
  <si>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</si>
  <si>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</si>
  <si>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</si>
  <si>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</si>
  <si>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</si>
  <si>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</si>
  <si>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</si>
  <si>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</si>
  <si>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</si>
  <si>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</si>
  <si>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</si>
  <si>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</si>
  <si>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</si>
  <si>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</si>
  <si>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</si>
  <si>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</si>
  <si>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</si>
  <si>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</si>
  <si>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</si>
  <si>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</si>
  <si>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</si>
  <si>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</si>
  <si>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</si>
  <si>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</si>
  <si>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</si>
  <si>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</si>
  <si>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</si>
  <si>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</si>
  <si>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</si>
  <si>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</si>
  <si>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</si>
  <si>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</si>
  <si>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</si>
  <si>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</si>
  <si>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</si>
  <si>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</si>
  <si>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</si>
  <si>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</si>
  <si>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</si>
  <si>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</si>
  <si>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</si>
  <si>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</si>
  <si>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</si>
  <si>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</si>
  <si>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</si>
  <si>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</si>
  <si>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</si>
  <si>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</si>
  <si>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</si>
  <si>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</si>
  <si>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</si>
  <si>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</si>
  <si>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</si>
  <si>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</si>
  <si>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</si>
  <si>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</si>
  <si>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</si>
  <si>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</si>
  <si>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</si>
  <si>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</si>
  <si>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</si>
  <si>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</si>
  <si>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</si>
  <si>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</si>
  <si>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</si>
  <si>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</si>
  <si>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</si>
  <si>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</si>
  <si>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</si>
  <si>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</si>
  <si>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</si>
  <si>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</si>
  <si>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</si>
  <si>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</si>
  <si>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</si>
  <si>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</si>
  <si>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</si>
  <si>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</si>
  <si>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</si>
  <si>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</si>
  <si>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</si>
  <si>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</si>
  <si>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</si>
  <si>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</si>
  <si>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</si>
  <si>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</si>
  <si>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</si>
  <si>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</si>
  <si>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</si>
  <si>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</si>
  <si>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</si>
  <si>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</si>
  <si>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</si>
  <si>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</si>
  <si>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</si>
  <si>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</si>
  <si>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</si>
  <si>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</si>
  <si>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</si>
  <si>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</si>
  <si>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</si>
  <si>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</si>
  <si>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</si>
  <si>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</si>
  <si>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</si>
  <si>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</si>
  <si>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</si>
  <si>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</si>
  <si>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</si>
  <si>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</si>
  <si>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</si>
  <si>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</si>
  <si>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</si>
  <si>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</si>
  <si>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</si>
  <si>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</si>
  <si>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</si>
  <si>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</si>
  <si>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</si>
  <si>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</si>
  <si>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</si>
  <si>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</si>
  <si>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</si>
  <si>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</si>
  <si>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</si>
  <si>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</si>
  <si>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</si>
  <si>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</si>
  <si>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</si>
  <si>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</si>
  <si>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</si>
  <si>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</si>
  <si>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</si>
  <si>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</si>
  <si>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</si>
  <si>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</si>
  <si>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</si>
  <si>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</si>
  <si>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</si>
  <si>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</si>
  <si>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</si>
  <si>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</si>
  <si>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</si>
  <si>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</si>
  <si>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</si>
  <si>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</si>
  <si>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</si>
  <si>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</si>
  <si>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</si>
  <si>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</si>
  <si>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</si>
  <si>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</si>
  <si>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</si>
  <si>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</si>
  <si>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</si>
  <si>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</si>
  <si>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</si>
  <si>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</si>
  <si>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</si>
  <si>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</si>
  <si>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</si>
  <si>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</si>
  <si>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</si>
  <si>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</si>
  <si>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</si>
  <si>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</si>
  <si>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</si>
  <si>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</si>
  <si>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</si>
  <si>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</si>
  <si>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</si>
  <si>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</si>
  <si>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</si>
  <si>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</si>
  <si>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</si>
  <si>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</si>
  <si>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</si>
  <si>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</si>
  <si>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</si>
  <si>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</si>
  <si>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</si>
  <si>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</si>
  <si>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</si>
  <si>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</si>
  <si>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</si>
  <si>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</si>
  <si>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</si>
  <si>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</si>
  <si>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</si>
  <si>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</si>
  <si>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</si>
  <si>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</si>
  <si>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</si>
  <si>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</si>
  <si>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</si>
  <si>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</si>
  <si>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</si>
  <si>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</si>
  <si>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</si>
  <si>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</si>
  <si>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</si>
  <si>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</si>
  <si>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</si>
  <si>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</si>
  <si>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</si>
  <si>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</si>
  <si>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</si>
  <si>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</si>
  <si>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</si>
  <si>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</si>
  <si>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</si>
  <si>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</si>
  <si>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</si>
  <si>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</si>
  <si>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</si>
  <si>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</si>
  <si>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</si>
  <si>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</si>
  <si>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</si>
  <si>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</si>
  <si>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</si>
  <si>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</si>
  <si>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</si>
  <si>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</si>
  <si>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</si>
  <si>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</si>
  <si>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</si>
  <si>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</si>
  <si>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</si>
  <si>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</si>
  <si>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</si>
  <si>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</si>
  <si>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</si>
  <si>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</si>
  <si>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</si>
  <si>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</si>
  <si>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</si>
  <si>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</si>
  <si>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</si>
  <si>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</si>
  <si>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</si>
  <si>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</si>
  <si>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</si>
  <si>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</si>
  <si>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</si>
  <si>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</si>
  <si>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</si>
  <si>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</si>
  <si>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</si>
  <si>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</si>
  <si>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</si>
  <si>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</si>
  <si>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</si>
  <si>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</si>
  <si>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</si>
  <si>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</si>
  <si>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</si>
  <si>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</si>
  <si>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</si>
  <si>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</si>
  <si>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</si>
  <si>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</si>
  <si>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</si>
  <si>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</si>
  <si>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</si>
  <si>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</si>
  <si>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</si>
  <si>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</si>
  <si>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</si>
  <si>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</si>
  <si>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</si>
  <si>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</si>
  <si>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</si>
  <si>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</si>
  <si>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</si>
  <si>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</si>
  <si>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</si>
  <si>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</si>
  <si>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</si>
  <si>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</si>
  <si>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</si>
  <si>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</si>
  <si>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</si>
  <si>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</si>
  <si>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</si>
  <si>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</si>
  <si>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</si>
  <si>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</si>
  <si>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</si>
  <si>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</si>
  <si>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</si>
  <si>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</si>
  <si>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</si>
  <si>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</si>
  <si>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</si>
  <si>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</si>
  <si>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</si>
  <si>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</si>
  <si>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</si>
  <si>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</si>
  <si>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</si>
  <si>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</si>
  <si>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</si>
  <si>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</si>
  <si>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</si>
  <si>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</si>
  <si>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</si>
  <si>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</si>
  <si>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</si>
  <si>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</si>
  <si>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</si>
  <si>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</si>
  <si>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</si>
  <si>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</si>
  <si>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</si>
  <si>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</si>
  <si>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</si>
  <si>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</si>
  <si>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</si>
  <si>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</si>
  <si>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</si>
  <si>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</si>
  <si>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</si>
  <si>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</si>
  <si>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</si>
  <si>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</si>
  <si>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</si>
  <si>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</si>
  <si>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</si>
  <si>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</si>
  <si>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</si>
  <si>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</si>
  <si>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</si>
  <si>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</si>
  <si>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</si>
  <si>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</si>
  <si>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</si>
  <si>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</si>
  <si>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</si>
  <si>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</si>
  <si>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</si>
  <si>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</si>
  <si>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</si>
  <si>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</si>
  <si>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</si>
  <si>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</si>
  <si>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</si>
  <si>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</si>
  <si>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</si>
  <si>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</si>
  <si>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</si>
  <si>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</si>
  <si>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</si>
  <si>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</si>
  <si>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</si>
  <si>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</si>
  <si>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</si>
  <si>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</si>
  <si>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</si>
  <si>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</si>
  <si>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</si>
  <si>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</si>
  <si>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</si>
  <si>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</si>
  <si>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</si>
  <si>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</si>
  <si>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</si>
  <si>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</si>
  <si>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</si>
  <si>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</si>
  <si>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</si>
  <si>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</si>
  <si>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</si>
  <si>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</si>
  <si>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</si>
  <si>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</si>
  <si>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</si>
  <si>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</si>
  <si>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</si>
  <si>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</si>
  <si>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</si>
  <si>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</si>
  <si>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</si>
  <si>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</si>
  <si>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</si>
  <si>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</si>
  <si>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</si>
  <si>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</si>
  <si>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</si>
  <si>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</si>
  <si>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</si>
  <si>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</si>
  <si>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</si>
  <si>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</si>
  <si>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</si>
  <si>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</si>
  <si>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</si>
  <si>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</si>
  <si>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</si>
  <si>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</si>
  <si>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</si>
  <si>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</si>
  <si>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</si>
  <si>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</si>
  <si>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</si>
  <si>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</si>
  <si>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</si>
  <si>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</si>
  <si>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</si>
  <si>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</si>
  <si>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</si>
  <si>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</si>
  <si>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</si>
  <si>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</si>
  <si>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</si>
  <si>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</si>
  <si>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</si>
  <si>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</si>
  <si>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</si>
  <si>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</si>
  <si>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</si>
  <si>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</si>
  <si>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</si>
  <si>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</si>
  <si>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</si>
  <si>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</si>
  <si>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</si>
  <si>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</si>
  <si>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</si>
  <si>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</si>
  <si>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</si>
  <si>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</si>
  <si>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</si>
  <si>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</si>
  <si>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</si>
  <si>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</si>
  <si>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</si>
  <si>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</si>
  <si>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</si>
  <si>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</si>
  <si>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</si>
  <si>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</si>
  <si>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</si>
  <si>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</si>
  <si>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</si>
  <si>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</si>
  <si>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</si>
  <si>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</si>
  <si>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</si>
  <si>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</si>
  <si>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</si>
  <si>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</si>
  <si>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</si>
  <si>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</si>
  <si>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</si>
  <si>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</si>
  <si>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</si>
  <si>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</si>
  <si>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</si>
  <si>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</si>
  <si>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</si>
  <si>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</si>
  <si>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</si>
  <si>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</si>
  <si>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</si>
  <si>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</si>
  <si>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</si>
  <si>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</si>
  <si>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</si>
  <si>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</si>
  <si>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</si>
  <si>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</si>
  <si>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</si>
  <si>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</si>
  <si>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</si>
  <si>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</si>
  <si>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</si>
  <si>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</si>
  <si>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</si>
  <si>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</si>
  <si>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</si>
  <si>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</si>
  <si>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</si>
  <si>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</si>
  <si>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</si>
  <si>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</si>
  <si>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</si>
  <si>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</si>
  <si>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</si>
  <si>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</si>
  <si>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</si>
  <si>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</si>
  <si>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</si>
  <si>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</si>
  <si>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</si>
  <si>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</si>
  <si>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</si>
  <si>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</si>
  <si>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</si>
  <si>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</si>
  <si>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</si>
  <si>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</si>
  <si>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</si>
  <si>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</si>
  <si>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</si>
  <si>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</si>
  <si>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</si>
  <si>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</si>
  <si>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</si>
  <si>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</si>
  <si>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</si>
  <si>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</si>
  <si>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</si>
  <si>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</si>
  <si>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</si>
  <si>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</si>
  <si>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</si>
  <si>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</si>
  <si>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</si>
  <si>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</si>
  <si>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</si>
  <si>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</si>
  <si>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</si>
  <si>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</si>
  <si>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</si>
  <si>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</si>
  <si>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</si>
  <si>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</si>
  <si>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</si>
  <si>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</si>
  <si>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</si>
  <si>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</si>
  <si>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</si>
  <si>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</si>
  <si>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</si>
  <si>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</si>
  <si>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</si>
  <si>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</si>
  <si>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</si>
  <si>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</si>
  <si>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</si>
  <si>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</si>
  <si>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</si>
  <si>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</si>
  <si>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</si>
  <si>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</si>
  <si>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</si>
  <si>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</si>
  <si>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</si>
  <si>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</si>
  <si>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</si>
  <si>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</si>
  <si>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</si>
  <si>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</si>
  <si>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</si>
  <si>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</si>
  <si>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</si>
  <si>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</si>
  <si>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</si>
  <si>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</si>
  <si>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</si>
  <si>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</si>
  <si>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</si>
  <si>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</si>
  <si>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</si>
  <si>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</si>
  <si>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</si>
  <si>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</si>
  <si>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</si>
  <si>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</si>
  <si>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</si>
  <si>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</si>
  <si>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</si>
  <si>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</si>
  <si>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</si>
  <si>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</si>
  <si>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</si>
  <si>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</si>
  <si>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</si>
  <si>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</si>
  <si>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</si>
  <si>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</si>
  <si>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</si>
  <si>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</si>
  <si>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</si>
  <si>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</si>
  <si>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</si>
  <si>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</si>
  <si>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</si>
  <si>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</si>
  <si>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</si>
  <si>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</si>
  <si>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</si>
  <si>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</si>
  <si>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</si>
  <si>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</si>
  <si>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</si>
  <si>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</si>
  <si>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</si>
  <si>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</si>
  <si>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</si>
  <si>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</si>
  <si>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</si>
  <si>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</si>
  <si>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</si>
  <si>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</si>
  <si>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</si>
  <si>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</si>
  <si>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</si>
  <si>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</si>
  <si>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</si>
  <si>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</si>
  <si>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</si>
  <si>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</si>
  <si>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</si>
  <si>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</si>
  <si>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</si>
  <si>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</si>
  <si>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</si>
  <si>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</si>
  <si>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</si>
  <si>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</si>
  <si>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</si>
  <si>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</si>
  <si>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</si>
  <si>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</si>
  <si>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</si>
  <si>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</si>
  <si>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</si>
  <si>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</si>
  <si>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</si>
  <si>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</si>
  <si>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</si>
  <si>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</si>
  <si>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</si>
  <si>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</si>
  <si>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</si>
  <si>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</si>
  <si>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</si>
  <si>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</si>
  <si>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</si>
  <si>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</si>
  <si>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</si>
  <si>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</si>
  <si>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</si>
  <si>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</si>
  <si>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</si>
  <si>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</si>
  <si>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</si>
  <si>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</si>
  <si>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</si>
  <si>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</si>
  <si>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</si>
  <si>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</si>
  <si>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</si>
  <si>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</si>
  <si>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</si>
  <si>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</si>
  <si>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</si>
  <si>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</si>
  <si>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</si>
  <si>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</si>
  <si>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</si>
  <si>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</si>
  <si>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</si>
  <si>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</si>
  <si>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</si>
  <si>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</si>
  <si>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</si>
  <si>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</si>
  <si>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</si>
  <si>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</si>
  <si>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</si>
  <si>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</si>
  <si>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</si>
  <si>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</si>
  <si>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</si>
  <si>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</si>
  <si>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</si>
  <si>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</si>
  <si>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</si>
  <si>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</si>
  <si>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</si>
  <si>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</si>
  <si>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</si>
  <si>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</si>
  <si>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</si>
  <si>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</si>
  <si>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</si>
  <si>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</si>
  <si>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</si>
  <si>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</si>
  <si>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</si>
  <si>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</si>
  <si>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</si>
  <si>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</si>
  <si>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</si>
  <si>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</si>
  <si>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</si>
  <si>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</si>
  <si>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</si>
  <si>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</si>
  <si>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</si>
  <si>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</si>
  <si>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</si>
  <si>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</si>
  <si>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</si>
  <si>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</si>
  <si>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</si>
  <si>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</si>
  <si>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</si>
  <si>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</si>
  <si>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</si>
  <si>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</si>
  <si>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</si>
  <si>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</si>
  <si>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</si>
  <si>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</si>
  <si>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</si>
  <si>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</si>
  <si>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</si>
  <si>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</si>
  <si>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</si>
  <si>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</si>
  <si>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</si>
  <si>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</si>
  <si>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</si>
  <si>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</si>
  <si>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</si>
  <si>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</si>
  <si>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</si>
  <si>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</si>
  <si>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</si>
  <si>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</si>
  <si>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</si>
  <si>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</si>
  <si>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</si>
  <si>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</si>
  <si>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</si>
  <si>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</si>
  <si>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</si>
  <si>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</si>
  <si>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</si>
  <si>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</si>
  <si>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</si>
  <si>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</si>
  <si>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</si>
  <si>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</si>
  <si>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</si>
  <si>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</si>
  <si>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</si>
  <si>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</si>
  <si>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</si>
  <si>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</si>
  <si>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</si>
  <si>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</si>
  <si>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</si>
  <si>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</si>
  <si>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</si>
  <si>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</si>
  <si>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</si>
  <si>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</si>
  <si>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</si>
  <si>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</si>
  <si>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</si>
  <si>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</si>
  <si>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</si>
  <si>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</si>
  <si>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</si>
  <si>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</si>
  <si>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</si>
  <si>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</si>
  <si>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</si>
  <si>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</si>
  <si>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</si>
  <si>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</si>
  <si>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</si>
  <si>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</si>
  <si>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</si>
  <si>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</si>
  <si>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</si>
  <si>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</si>
  <si>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</si>
  <si>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</si>
  <si>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</si>
  <si>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</si>
  <si>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</si>
  <si>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</si>
  <si>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</si>
  <si>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</si>
  <si>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</si>
  <si>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</si>
  <si>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</si>
  <si>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</si>
  <si>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</si>
  <si>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</si>
  <si>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</si>
  <si>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</si>
  <si>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</si>
  <si>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</si>
  <si>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</si>
  <si>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</si>
  <si>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</si>
  <si>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</si>
  <si>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</si>
  <si>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</si>
  <si>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</si>
  <si>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</si>
  <si>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</si>
  <si>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</si>
  <si>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</si>
  <si>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</si>
  <si>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</si>
  <si>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</si>
  <si>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</si>
  <si>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</si>
  <si>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</si>
  <si>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</si>
  <si>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</si>
  <si>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</si>
  <si>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</si>
  <si>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</si>
  <si>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</si>
  <si>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</si>
  <si>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</si>
  <si>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</si>
  <si>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</si>
  <si>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</si>
  <si>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</si>
  <si>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</si>
  <si>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</si>
  <si>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</si>
  <si>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</si>
  <si>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</si>
  <si>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</si>
  <si>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</si>
  <si>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</si>
  <si>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</si>
  <si>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</si>
  <si>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</si>
  <si>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</si>
  <si>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</si>
  <si>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</si>
  <si>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</si>
  <si>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</si>
  <si>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</si>
  <si>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</si>
  <si>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</si>
  <si>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</si>
  <si>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</si>
  <si>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</si>
  <si>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</si>
  <si>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</si>
  <si>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</si>
  <si>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</si>
  <si>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</si>
  <si>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</si>
  <si>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</si>
  <si>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</si>
  <si>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</si>
  <si>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</si>
  <si>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</si>
  <si>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</si>
  <si>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</si>
  <si>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</si>
  <si>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</si>
  <si>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</si>
  <si>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</si>
  <si>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</si>
  <si>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</si>
  <si>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</si>
  <si>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</si>
  <si>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</si>
  <si>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</si>
  <si>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</si>
  <si>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</si>
  <si>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</si>
  <si>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</si>
  <si>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</si>
  <si>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</si>
  <si>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</si>
  <si>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</si>
  <si>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</si>
  <si>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</si>
  <si>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</si>
  <si>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</si>
  <si>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</si>
  <si>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</si>
  <si>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</si>
  <si>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</si>
  <si>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</si>
  <si>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</si>
  <si>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</si>
  <si>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</si>
  <si>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</si>
  <si>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</si>
  <si>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</si>
  <si>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</si>
  <si>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</si>
  <si>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</si>
  <si>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</si>
  <si>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</si>
  <si>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</si>
  <si>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</si>
  <si>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</si>
  <si>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</si>
  <si>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</si>
  <si>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</si>
  <si>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</si>
  <si>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</si>
  <si>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</si>
  <si>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</si>
  <si>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</si>
  <si>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</si>
  <si>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</si>
  <si>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</si>
  <si>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</si>
  <si>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</si>
  <si>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</si>
  <si>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</si>
  <si>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</si>
  <si>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</si>
  <si>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</si>
  <si>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</si>
  <si>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</si>
  <si>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</si>
  <si>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</si>
  <si>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</si>
  <si>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</si>
  <si>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</si>
  <si>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</si>
  <si>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</si>
  <si>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</si>
  <si>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</si>
  <si>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</si>
  <si>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</si>
  <si>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</si>
  <si>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</si>
  <si>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</si>
  <si>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</si>
  <si>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</si>
  <si>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</si>
  <si>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</si>
  <si>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</si>
  <si>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</si>
  <si>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</si>
  <si>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</si>
  <si>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</si>
  <si>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</si>
  <si>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</si>
  <si>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</si>
  <si>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</si>
  <si>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</si>
  <si>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</si>
  <si>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</si>
  <si>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</si>
  <si>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</si>
  <si>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</si>
  <si>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</si>
  <si>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</si>
  <si>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</si>
  <si>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</si>
  <si>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</si>
  <si>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</si>
  <si>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</si>
  <si>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</si>
  <si>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</si>
  <si>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</si>
  <si>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</si>
  <si>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</si>
  <si>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</si>
  <si>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</si>
  <si>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</si>
  <si>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</si>
  <si>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</si>
  <si>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</si>
  <si>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</si>
  <si>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</si>
  <si>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</si>
  <si>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</si>
  <si>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</si>
  <si>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</si>
  <si>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</si>
  <si>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</si>
  <si>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</si>
  <si>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</si>
  <si>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</si>
  <si>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</si>
  <si>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</si>
  <si>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</si>
  <si>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</si>
  <si>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</si>
  <si>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</si>
  <si>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</si>
  <si>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</si>
  <si>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</si>
  <si>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</si>
  <si>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</si>
  <si>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</si>
  <si>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</si>
  <si>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</si>
  <si>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</si>
  <si>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</si>
  <si>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</si>
  <si>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</si>
  <si>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</si>
  <si>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</si>
  <si>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</si>
  <si>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</si>
  <si>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</si>
  <si>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</si>
  <si>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</si>
  <si>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</si>
  <si>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</si>
  <si>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</si>
  <si>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</si>
  <si>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</si>
  <si>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</si>
  <si>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</si>
  <si>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</si>
  <si>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</si>
  <si>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</si>
  <si>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</si>
  <si>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</si>
  <si>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</si>
  <si>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</si>
  <si>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</si>
  <si>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</si>
  <si>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</si>
  <si>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</si>
  <si>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</si>
  <si>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</si>
  <si>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</si>
  <si>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</si>
  <si>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</si>
  <si>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</si>
  <si>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</si>
  <si>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</si>
  <si>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</si>
  <si>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</si>
  <si>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</si>
  <si>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</si>
  <si>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</si>
  <si>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</si>
  <si>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</si>
  <si>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</si>
  <si>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</si>
  <si>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</si>
  <si>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</si>
  <si>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</si>
  <si>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</si>
  <si>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</si>
  <si>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</si>
  <si>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</si>
  <si>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</si>
  <si>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</si>
  <si>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</si>
  <si>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</si>
  <si>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</si>
  <si>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</si>
  <si>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</si>
  <si>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</si>
  <si>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</si>
  <si>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</si>
  <si>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</si>
  <si>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</si>
  <si>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</si>
  <si>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</si>
  <si>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</si>
  <si>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</si>
  <si>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</si>
  <si>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</si>
  <si>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</si>
  <si>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</si>
  <si>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</si>
  <si>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</si>
  <si>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</si>
  <si>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</si>
  <si>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</si>
  <si>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</si>
  <si>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</si>
  <si>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</si>
  <si>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</si>
  <si>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</si>
  <si>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</si>
  <si>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</si>
  <si>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</si>
  <si>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</si>
  <si>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</si>
  <si>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</si>
  <si>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</si>
  <si>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</si>
  <si>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</si>
  <si>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</si>
  <si>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</si>
  <si>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</si>
  <si>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</si>
  <si>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</si>
  <si>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</si>
  <si>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</si>
  <si>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</si>
  <si>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</si>
  <si>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</si>
  <si>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</si>
  <si>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</si>
  <si>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</si>
  <si>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</si>
  <si>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</si>
  <si>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</si>
  <si>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</si>
  <si>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</si>
  <si>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</si>
  <si>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</si>
  <si>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</si>
  <si>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</si>
  <si>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</si>
  <si>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</si>
  <si>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</si>
  <si>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</si>
  <si>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</si>
  <si>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</si>
  <si>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</si>
  <si>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</si>
  <si>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</si>
  <si>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</si>
  <si>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</si>
  <si>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</si>
  <si>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</si>
  <si>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</si>
  <si>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</si>
  <si>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</si>
  <si>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</si>
  <si>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</si>
  <si>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</si>
  <si>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</si>
  <si>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</si>
  <si>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</si>
  <si>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</si>
  <si>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</si>
  <si>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</si>
  <si>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</si>
  <si>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</si>
  <si>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</si>
  <si>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</si>
  <si>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</si>
  <si>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</si>
  <si>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</si>
  <si>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</si>
  <si>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</si>
  <si>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</si>
  <si>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</si>
  <si>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</si>
  <si>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</si>
  <si>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</si>
  <si>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</si>
  <si>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</si>
  <si>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</si>
  <si>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</si>
  <si>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</si>
  <si>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</si>
  <si>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</si>
  <si>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</si>
  <si>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</si>
  <si>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</si>
  <si>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</si>
  <si>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</si>
  <si>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</si>
  <si>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</si>
  <si>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</si>
  <si>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</si>
  <si>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</si>
  <si>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</si>
  <si>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</si>
  <si>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</si>
  <si>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</si>
  <si>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</si>
  <si>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</si>
  <si>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</si>
  <si>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</si>
  <si>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</si>
  <si>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</si>
  <si>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</si>
  <si>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</si>
  <si>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</si>
  <si>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</si>
  <si>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</si>
  <si>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</si>
  <si>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</si>
  <si>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</si>
  <si>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</si>
  <si>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</si>
  <si>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</si>
  <si>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</si>
  <si>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</si>
  <si>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</si>
  <si>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</si>
  <si>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</si>
  <si>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</si>
  <si>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</si>
  <si>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</si>
  <si>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</si>
  <si>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</si>
  <si>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</si>
  <si>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</si>
  <si>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</si>
  <si>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</si>
  <si>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</si>
  <si>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</si>
  <si>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</si>
  <si>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</si>
  <si>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</si>
  <si>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</si>
  <si>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</si>
  <si>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</si>
  <si>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</si>
  <si>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</si>
  <si>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</si>
  <si>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</si>
  <si>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</si>
  <si>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</si>
  <si>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</si>
  <si>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</si>
  <si>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</si>
  <si>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</si>
  <si>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</si>
  <si>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</si>
  <si>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</si>
  <si>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</si>
  <si>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</si>
  <si>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</si>
  <si>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</si>
  <si>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</si>
  <si>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</si>
  <si>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</si>
  <si>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</si>
  <si>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</si>
  <si>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</si>
  <si>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</si>
  <si>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</si>
  <si>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</si>
  <si>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</si>
  <si>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</si>
  <si>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</si>
  <si>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</si>
  <si>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</si>
  <si>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</si>
  <si>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</si>
  <si>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</si>
  <si>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</si>
  <si>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</si>
  <si>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</si>
  <si>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</si>
  <si>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</si>
  <si>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</si>
  <si>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</si>
  <si>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</si>
  <si>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</si>
  <si>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</si>
  <si>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</si>
  <si>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</si>
  <si>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</si>
  <si>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</si>
  <si>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</si>
  <si>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</si>
  <si>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</si>
  <si>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</si>
  <si>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</si>
  <si>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</si>
  <si>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</si>
  <si>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</si>
  <si>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</si>
  <si>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</si>
  <si>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</si>
  <si>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</si>
  <si>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</si>
  <si>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</si>
  <si>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</si>
  <si>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</si>
  <si>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</si>
  <si>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</si>
  <si>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</si>
  <si>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</si>
  <si>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</si>
  <si>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</si>
  <si>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</si>
  <si>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</si>
  <si>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</si>
  <si>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</si>
  <si>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</si>
  <si>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</si>
  <si>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</si>
  <si>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</si>
  <si>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</si>
  <si>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</si>
  <si>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</si>
  <si>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</si>
  <si>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</si>
  <si>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</si>
  <si>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</si>
  <si>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</si>
  <si>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</si>
  <si>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</si>
  <si>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</si>
  <si>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</si>
  <si>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</si>
  <si>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</si>
  <si>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</si>
  <si>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</si>
  <si>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</si>
  <si>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</si>
  <si>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</si>
  <si>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</si>
  <si>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</si>
  <si>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</si>
  <si>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</si>
  <si>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</si>
  <si>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</si>
  <si>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</si>
  <si>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</si>
  <si>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</si>
  <si>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</si>
  <si>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</si>
  <si>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</si>
  <si>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</si>
  <si>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</si>
  <si>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</si>
  <si>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</si>
  <si>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</si>
  <si>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</si>
  <si>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</si>
  <si>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</si>
  <si>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</si>
  <si>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</si>
  <si>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</si>
  <si>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</si>
  <si>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</si>
  <si>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</si>
  <si>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</si>
  <si>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</si>
  <si>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</si>
  <si>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</si>
  <si>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</si>
  <si>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</si>
  <si>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</si>
  <si>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</si>
  <si>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</si>
  <si>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</si>
  <si>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</si>
  <si>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</si>
  <si>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</si>
  <si>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</si>
  <si>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</si>
  <si>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</si>
  <si>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</si>
  <si>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</si>
  <si>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</si>
  <si>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</si>
  <si>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</si>
  <si>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</si>
  <si>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</si>
  <si>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</si>
  <si>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</si>
  <si>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</si>
  <si>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</si>
  <si>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</si>
  <si>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</si>
  <si>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</si>
  <si>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</si>
  <si>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</si>
  <si>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</si>
  <si>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</si>
  <si>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</si>
  <si>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</si>
  <si>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</si>
  <si>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</si>
  <si>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</si>
  <si>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</si>
  <si>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</si>
  <si>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</si>
  <si>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</si>
  <si>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</si>
  <si>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</si>
  <si>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</si>
  <si>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</si>
  <si>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</si>
  <si>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</si>
  <si>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</si>
  <si>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</si>
  <si>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</si>
  <si>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</si>
  <si>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</si>
  <si>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</si>
  <si>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</si>
  <si>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</si>
  <si>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</si>
  <si>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</si>
  <si>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</si>
  <si>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</si>
  <si>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</si>
  <si>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</si>
  <si>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</si>
  <si>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</si>
  <si>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</si>
  <si>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</si>
  <si>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</si>
  <si>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</si>
  <si>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</si>
  <si>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</si>
  <si>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</si>
  <si>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</si>
  <si>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</si>
  <si>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</si>
  <si>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</si>
  <si>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</si>
  <si>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</si>
  <si>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</si>
  <si>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</si>
  <si>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</si>
  <si>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</si>
  <si>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</si>
  <si>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</si>
  <si>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</si>
  <si>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</si>
  <si>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</si>
  <si>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</si>
  <si>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</si>
  <si>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</si>
  <si>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</si>
  <si>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</si>
  <si>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</si>
  <si>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</si>
  <si>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</si>
  <si>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</si>
  <si>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</si>
  <si>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</si>
  <si>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</si>
  <si>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</si>
  <si>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</si>
  <si>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</si>
  <si>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</si>
  <si>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</si>
  <si>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</si>
  <si>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</si>
  <si>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</si>
  <si>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</si>
  <si>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</si>
  <si>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</si>
  <si>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</si>
  <si>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</si>
  <si>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</si>
  <si>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</si>
  <si>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</si>
  <si>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</si>
  <si>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</si>
  <si>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</si>
  <si>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</si>
  <si>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</si>
  <si>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</si>
  <si>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</si>
  <si>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</si>
  <si>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</si>
  <si>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</si>
  <si>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</si>
  <si>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</si>
  <si>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</si>
  <si>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</si>
  <si>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</si>
  <si>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</si>
  <si>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</si>
  <si>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</si>
  <si>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</si>
  <si>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</si>
  <si>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</si>
  <si>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</si>
  <si>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</si>
  <si>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</si>
  <si>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</si>
  <si>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</si>
  <si>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</si>
  <si>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</si>
  <si>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</si>
  <si>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</si>
  <si>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</si>
  <si>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</si>
  <si>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</si>
  <si>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</si>
  <si>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</si>
  <si>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</si>
  <si>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</si>
  <si>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</si>
  <si>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</si>
  <si>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</si>
  <si>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</si>
  <si>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</si>
  <si>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</si>
  <si>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</si>
  <si>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</si>
  <si>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</si>
  <si>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</si>
  <si>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</si>
  <si>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</si>
  <si>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</si>
  <si>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</si>
  <si>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</si>
  <si>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</si>
  <si>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</si>
  <si>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</si>
  <si>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</si>
  <si>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</si>
  <si>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</si>
  <si>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</si>
  <si>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</si>
  <si>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</si>
  <si>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</si>
  <si>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</si>
  <si>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</si>
  <si>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</si>
  <si>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</si>
  <si>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</si>
  <si>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</si>
  <si>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</si>
  <si>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</si>
  <si>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</si>
  <si>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</si>
  <si>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</si>
  <si>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</si>
  <si>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</si>
  <si>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</si>
  <si>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</si>
  <si>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</si>
  <si>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</si>
  <si>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</si>
  <si>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</si>
  <si>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</si>
  <si>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</si>
  <si>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</si>
  <si>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</si>
  <si>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</si>
  <si>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</si>
  <si>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</si>
  <si>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</si>
  <si>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</si>
  <si>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</si>
  <si>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</si>
  <si>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</si>
  <si>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</si>
  <si>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</si>
  <si>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</si>
  <si>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</si>
  <si>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</si>
  <si>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</si>
  <si>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</si>
  <si>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</si>
  <si>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</si>
  <si>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</si>
  <si>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</si>
  <si>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</si>
  <si>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</si>
  <si>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</si>
  <si>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</si>
  <si>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</si>
  <si>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</si>
  <si>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</si>
  <si>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</si>
  <si>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</si>
  <si>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</si>
  <si>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</si>
  <si>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</si>
  <si>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</si>
  <si>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</si>
  <si>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</si>
  <si>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</si>
  <si>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</si>
  <si>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</si>
  <si>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</si>
  <si>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</si>
  <si>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</si>
  <si>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</si>
  <si>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</si>
  <si>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</si>
  <si>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</si>
  <si>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</si>
  <si>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</si>
  <si>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</si>
  <si>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</si>
  <si>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</si>
  <si>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</si>
  <si>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</si>
  <si>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</si>
  <si>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</si>
  <si>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</si>
  <si>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</si>
  <si>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</si>
  <si>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</si>
  <si>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</si>
  <si>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</si>
  <si>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</si>
  <si>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</si>
  <si>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</si>
  <si>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</si>
  <si>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</si>
  <si>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</si>
  <si>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</si>
  <si>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</si>
  <si>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</si>
  <si>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</si>
  <si>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</si>
  <si>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</si>
  <si>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</si>
  <si>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</si>
  <si>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</si>
  <si>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</si>
  <si>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</si>
  <si>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</si>
  <si>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</si>
  <si>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</si>
  <si>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</si>
  <si>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</si>
  <si>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</si>
  <si>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</si>
  <si>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</si>
  <si>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</si>
  <si>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</si>
  <si>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</si>
  <si>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</si>
  <si>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</si>
  <si>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</si>
  <si>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</si>
  <si>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</si>
  <si>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</si>
  <si>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</si>
  <si>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</si>
  <si>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</si>
  <si>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</si>
  <si>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</si>
  <si>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</si>
  <si>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</si>
  <si>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</si>
  <si>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</si>
  <si>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</si>
  <si>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</si>
  <si>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</si>
  <si>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</si>
  <si>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</si>
  <si>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</si>
  <si>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</si>
  <si>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</si>
  <si>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</si>
  <si>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</si>
  <si>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</si>
  <si>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</si>
  <si>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</si>
  <si>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</si>
  <si>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</si>
  <si>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</si>
  <si>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</si>
  <si>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</si>
  <si>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</si>
  <si>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</si>
  <si>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</si>
  <si>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</si>
  <si>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</si>
  <si>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</si>
  <si>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</si>
  <si>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</si>
  <si>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</si>
  <si>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</si>
  <si>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</si>
  <si>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</si>
  <si>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</si>
  <si>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</si>
  <si>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</si>
  <si>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</si>
  <si>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</si>
  <si>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</si>
  <si>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</si>
  <si>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</si>
  <si>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</si>
  <si>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</si>
  <si>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</si>
  <si>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</si>
  <si>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</si>
  <si>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</si>
  <si>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</si>
  <si>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</si>
  <si>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</si>
  <si>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</si>
  <si>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</si>
  <si>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</si>
  <si>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</si>
  <si>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</si>
  <si>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</si>
  <si>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</si>
  <si>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</si>
  <si>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</si>
  <si>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</si>
  <si>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</si>
  <si>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</si>
  <si>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</si>
  <si>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</si>
  <si>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</si>
  <si>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</si>
  <si>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</si>
  <si>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</si>
  <si>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</si>
  <si>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</si>
  <si>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</si>
  <si>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</si>
  <si>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</si>
  <si>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</si>
  <si>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</si>
  <si>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</si>
  <si>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</si>
  <si>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</si>
  <si>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</si>
  <si>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</si>
  <si>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</si>
  <si>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</si>
  <si>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</si>
  <si>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</si>
  <si>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</si>
  <si>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</si>
  <si>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</si>
  <si>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</si>
  <si>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</si>
  <si>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</si>
  <si>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</si>
  <si>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</si>
  <si>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</si>
  <si>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</si>
  <si>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</si>
  <si>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</si>
  <si>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</si>
  <si>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</si>
  <si>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</si>
  <si>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</si>
  <si>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</si>
  <si>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</si>
  <si>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</si>
  <si>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</si>
  <si>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</si>
  <si>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</si>
  <si>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</si>
  <si>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</si>
  <si>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</si>
  <si>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</si>
  <si>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</si>
  <si>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</si>
  <si>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</si>
  <si>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</si>
  <si>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</si>
  <si>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</si>
  <si>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</si>
  <si>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</si>
  <si>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</si>
  <si>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</si>
  <si>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</si>
  <si>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</si>
  <si>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</si>
  <si>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</si>
  <si>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</si>
  <si>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</si>
  <si>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</si>
  <si>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</si>
  <si>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</si>
  <si>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</si>
  <si>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</si>
  <si>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</si>
  <si>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</si>
  <si>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</si>
  <si>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</si>
  <si>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</si>
  <si>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</si>
  <si>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</si>
  <si>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</si>
  <si>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</si>
  <si>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</si>
  <si>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</si>
  <si>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</si>
  <si>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</si>
  <si>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</si>
  <si>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</si>
  <si>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</si>
  <si>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</si>
  <si>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</si>
  <si>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</si>
  <si>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</si>
  <si>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</si>
  <si>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</si>
  <si>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</si>
  <si>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</si>
  <si>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</si>
  <si>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</si>
  <si>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</si>
  <si>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</si>
  <si>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</si>
  <si>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</si>
  <si>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</si>
  <si>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</si>
  <si>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</si>
  <si>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</si>
  <si>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</si>
  <si>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</si>
  <si>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</si>
  <si>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</si>
  <si>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</si>
  <si>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</si>
  <si>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</si>
  <si>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</si>
  <si>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</si>
  <si>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</si>
  <si>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</si>
  <si>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</si>
  <si>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</si>
  <si>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</si>
  <si>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</si>
  <si>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</si>
  <si>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</si>
  <si>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</si>
  <si>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</si>
  <si>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</si>
  <si>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</si>
  <si>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</si>
  <si>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</si>
  <si>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</si>
  <si>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</si>
  <si>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</si>
  <si>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</si>
  <si>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</si>
  <si>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</si>
  <si>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</si>
  <si>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</si>
  <si>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</si>
  <si>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</si>
  <si>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</si>
  <si>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</si>
  <si>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</si>
  <si>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</si>
  <si>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</si>
  <si>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</si>
  <si>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</si>
  <si>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</si>
  <si>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</si>
  <si>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</si>
  <si>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</si>
  <si>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</si>
  <si>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</si>
  <si>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</si>
  <si>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</si>
  <si>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</si>
  <si>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</si>
  <si>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</si>
  <si>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</si>
  <si>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</si>
  <si>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</si>
  <si>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</si>
  <si>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</si>
  <si>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</si>
  <si>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</si>
  <si>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</si>
  <si>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</si>
  <si>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</si>
  <si>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</si>
  <si>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</si>
  <si>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</si>
  <si>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</si>
  <si>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</si>
  <si>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</si>
  <si>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</si>
  <si>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</si>
  <si>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</si>
  <si>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</si>
  <si>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</si>
  <si>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</si>
  <si>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</si>
  <si>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</si>
  <si>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</si>
  <si>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</si>
  <si>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</si>
  <si>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</si>
  <si>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</si>
  <si>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</si>
  <si>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</si>
  <si>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</si>
  <si>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</si>
  <si>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</si>
  <si>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</si>
  <si>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</si>
  <si>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</si>
  <si>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</si>
  <si>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</si>
  <si>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</si>
  <si>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</si>
  <si>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</si>
  <si>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</si>
  <si>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</si>
  <si>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</si>
  <si>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</si>
  <si>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</si>
  <si>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</si>
  <si>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</si>
  <si>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</si>
  <si>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</si>
  <si>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</si>
  <si>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</si>
  <si>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</si>
  <si>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</si>
  <si>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</si>
  <si>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</si>
  <si>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</si>
  <si>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</si>
  <si>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</si>
  <si>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</si>
  <si>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</si>
  <si>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</si>
  <si>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</si>
  <si>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</si>
  <si>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</si>
  <si>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</si>
  <si>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</si>
  <si>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</si>
  <si>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</si>
  <si>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</si>
  <si>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</si>
  <si>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</si>
  <si>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</si>
  <si>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</si>
  <si>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</si>
  <si>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</si>
  <si>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</si>
  <si>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</si>
  <si>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</si>
  <si>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</si>
  <si>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</si>
  <si>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</si>
  <si>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</si>
  <si>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</si>
  <si>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</si>
  <si>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</si>
  <si>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</si>
  <si>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</si>
  <si>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</si>
  <si>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</si>
  <si>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</si>
  <si>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</si>
  <si>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</si>
  <si>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</si>
  <si>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</si>
  <si>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</si>
  <si>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</si>
  <si>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</si>
  <si>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</si>
  <si>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</si>
  <si>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</si>
  <si>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</si>
  <si>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</si>
  <si>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</si>
  <si>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</si>
  <si>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</si>
  <si>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</si>
  <si>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</si>
  <si>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</si>
  <si>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</si>
  <si>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</si>
  <si>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</si>
  <si>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</si>
  <si>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</si>
  <si>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</si>
  <si>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</si>
  <si>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</si>
  <si>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</si>
  <si>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</si>
  <si>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</si>
  <si>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</si>
  <si>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</si>
  <si>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</si>
  <si>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</si>
  <si>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</si>
  <si>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</si>
  <si>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</si>
  <si>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</si>
  <si>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</si>
  <si>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</si>
  <si>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</si>
  <si>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</si>
  <si>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</si>
  <si>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</si>
  <si>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</si>
  <si>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</si>
  <si>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</si>
  <si>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</si>
  <si>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</si>
  <si>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</si>
  <si>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</si>
  <si>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</si>
  <si>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</si>
  <si>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</si>
  <si>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</si>
  <si>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</si>
  <si>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</si>
  <si>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</si>
  <si>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</si>
  <si>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</si>
  <si>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</si>
  <si>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</si>
  <si>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</si>
  <si>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</si>
  <si>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</si>
  <si>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</si>
  <si>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</si>
  <si>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</si>
  <si>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</si>
  <si>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</si>
  <si>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</si>
  <si>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</si>
  <si>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</si>
  <si>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</si>
  <si>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</si>
  <si>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</si>
  <si>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</si>
  <si>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</si>
  <si>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</si>
  <si>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</si>
  <si>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</si>
  <si>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</si>
  <si>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</si>
  <si>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</si>
  <si>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</si>
  <si>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</si>
  <si>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</si>
  <si>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</si>
  <si>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</si>
  <si>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</si>
  <si>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</si>
  <si>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</si>
  <si>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</si>
  <si>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</si>
  <si>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</si>
  <si>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</si>
  <si>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</si>
  <si>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</si>
  <si>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</si>
  <si>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</si>
  <si>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</si>
  <si>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</si>
  <si>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</si>
  <si>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</si>
  <si>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</si>
  <si>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</si>
  <si>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</si>
  <si>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</si>
  <si>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</si>
  <si>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</si>
  <si>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</si>
  <si>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</si>
  <si>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</si>
  <si>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</si>
  <si>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</si>
  <si>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</si>
  <si>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</si>
  <si>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</si>
  <si>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</si>
  <si>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</si>
  <si>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</si>
  <si>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</si>
  <si>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</si>
  <si>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</si>
  <si>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</si>
  <si>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</si>
  <si>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</si>
  <si>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</si>
  <si>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</si>
  <si>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</si>
  <si>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</si>
  <si>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</si>
  <si>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</si>
  <si>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</si>
  <si>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</si>
  <si>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</si>
  <si>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</si>
  <si>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</si>
  <si>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</si>
  <si>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</si>
  <si>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</si>
  <si>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</si>
  <si>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</si>
  <si>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</si>
  <si>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</si>
  <si>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</si>
  <si>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</si>
  <si>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</si>
  <si>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</si>
  <si>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</si>
  <si>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</si>
  <si>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</si>
  <si>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</si>
  <si>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</si>
  <si>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</si>
  <si>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</si>
  <si>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</si>
  <si>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</si>
  <si>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</si>
  <si>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</si>
  <si>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</si>
  <si>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</si>
  <si>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</si>
  <si>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</si>
  <si>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</si>
  <si>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</si>
  <si>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</si>
  <si>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</si>
  <si>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</si>
  <si>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</si>
  <si>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</si>
  <si>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</si>
  <si>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</si>
  <si>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</si>
  <si>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</si>
  <si>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</si>
  <si>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</si>
  <si>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</si>
  <si>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</si>
  <si>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</si>
  <si>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</si>
  <si>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</si>
  <si>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</si>
  <si>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</si>
  <si>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</si>
  <si>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</si>
  <si>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</si>
  <si>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</si>
  <si>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</si>
  <si>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</si>
  <si>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</si>
  <si>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</si>
  <si>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</si>
  <si>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</si>
  <si>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</si>
  <si>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</si>
  <si>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</si>
  <si>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</si>
  <si>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</si>
  <si>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</si>
  <si>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</si>
  <si>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</si>
  <si>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</si>
  <si>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</si>
  <si>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</si>
  <si>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</si>
  <si>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</si>
  <si>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</si>
  <si>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</si>
  <si>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</si>
  <si>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</si>
  <si>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</si>
  <si>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</si>
  <si>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</si>
  <si>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</si>
  <si>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</si>
  <si>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</si>
  <si>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</si>
  <si>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</si>
  <si>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</si>
  <si>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</si>
  <si>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</si>
  <si>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</si>
  <si>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</si>
  <si>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</si>
  <si>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</si>
  <si>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</si>
  <si>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</si>
  <si>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</si>
  <si>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</si>
  <si>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</si>
  <si>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</si>
  <si>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</si>
  <si>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</si>
  <si>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</si>
  <si>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</si>
  <si>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</si>
  <si>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</si>
  <si>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</si>
  <si>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</si>
  <si>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</si>
  <si>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</si>
  <si>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</si>
  <si>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</si>
  <si>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</si>
  <si>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</si>
  <si>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</si>
  <si>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</si>
  <si>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</si>
  <si>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</si>
  <si>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</si>
  <si>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</si>
  <si>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</si>
  <si>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</si>
  <si>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</si>
  <si>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</si>
  <si>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</si>
  <si>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</si>
  <si>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</si>
  <si>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</si>
  <si>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</si>
  <si>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</si>
  <si>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</si>
  <si>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</si>
  <si>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</si>
  <si>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</si>
  <si>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</si>
  <si>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</si>
  <si>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</si>
  <si>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</si>
  <si>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</si>
  <si>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</si>
  <si>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</si>
  <si>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</si>
  <si>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</si>
  <si>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</si>
  <si>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</si>
  <si>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</si>
  <si>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</si>
  <si>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</si>
  <si>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</si>
  <si>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</si>
  <si>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</si>
  <si>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</si>
  <si>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</si>
  <si>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</si>
  <si>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</si>
  <si>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</si>
  <si>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</si>
  <si>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</si>
  <si>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</si>
  <si>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</si>
  <si>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</si>
  <si>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</si>
  <si>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</si>
  <si>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</si>
  <si>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</si>
  <si>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</si>
  <si>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</si>
  <si>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</si>
  <si>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</si>
  <si>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</si>
  <si>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</si>
  <si>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</si>
  <si>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</si>
  <si>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</si>
  <si>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</si>
  <si>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</si>
  <si>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</si>
  <si>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</si>
  <si>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</si>
  <si>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</si>
  <si>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</si>
  <si>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</si>
  <si>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</si>
  <si>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</si>
  <si>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</si>
  <si>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</si>
  <si>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</si>
  <si>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</si>
  <si>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</si>
  <si>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</si>
  <si>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</si>
  <si>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</si>
  <si>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</si>
  <si>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</si>
  <si>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</si>
  <si>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</si>
  <si>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</si>
  <si>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</si>
  <si>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</si>
  <si>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</si>
  <si>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</si>
  <si>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</si>
  <si>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</si>
  <si>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</si>
  <si>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</si>
  <si>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</si>
  <si>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</si>
  <si>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</si>
  <si>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</si>
  <si>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</si>
  <si>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</si>
  <si>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</si>
  <si>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</si>
  <si>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</si>
  <si>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</si>
  <si>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</si>
  <si>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</si>
  <si>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</si>
  <si>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</si>
  <si>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</si>
  <si>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</si>
  <si>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</si>
  <si>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</si>
  <si>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</si>
  <si>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</si>
  <si>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</si>
  <si>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</si>
  <si>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</si>
  <si>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</si>
  <si>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</si>
  <si>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</si>
  <si>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</si>
  <si>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</si>
  <si>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</si>
  <si>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</si>
  <si>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</si>
  <si>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</si>
  <si>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</si>
  <si>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</si>
  <si>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</si>
  <si>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</si>
  <si>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</si>
  <si>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</si>
  <si>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</si>
  <si>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</si>
  <si>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</si>
  <si>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</si>
  <si>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</si>
  <si>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</si>
  <si>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</si>
  <si>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</si>
  <si>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</si>
  <si>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</si>
  <si>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</si>
  <si>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</si>
  <si>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</si>
  <si>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</si>
  <si>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</si>
  <si>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</si>
  <si>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</si>
  <si>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</si>
  <si>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</si>
  <si>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</si>
  <si>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</si>
  <si>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</si>
  <si>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</si>
  <si>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</si>
  <si>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</si>
  <si>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</si>
  <si>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</si>
  <si>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</si>
  <si>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</si>
  <si>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</si>
  <si>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</si>
  <si>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</si>
  <si>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</si>
  <si>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</si>
  <si>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</si>
  <si>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</si>
  <si>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</si>
  <si>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</si>
  <si>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</si>
  <si>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</si>
  <si>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</si>
  <si>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</si>
  <si>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</si>
  <si>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</si>
  <si>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</si>
  <si>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</si>
  <si>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</si>
  <si>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</si>
  <si>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</si>
  <si>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</si>
  <si>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</si>
  <si>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</si>
  <si>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</si>
  <si>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</si>
  <si>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</si>
  <si>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</si>
  <si>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</si>
  <si>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</si>
  <si>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</si>
  <si>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</si>
  <si>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</si>
  <si>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</si>
  <si>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</si>
  <si>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</si>
  <si>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</si>
  <si>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</si>
  <si>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</si>
  <si>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</si>
  <si>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</si>
  <si>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</si>
  <si>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</si>
  <si>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</si>
  <si>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</si>
  <si>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</si>
  <si>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</si>
  <si>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</si>
  <si>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</si>
  <si>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</si>
  <si>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</si>
  <si>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</si>
  <si>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</si>
  <si>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</si>
  <si>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</si>
  <si>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</si>
  <si>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</si>
  <si>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</si>
  <si>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</si>
  <si>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</si>
  <si>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</si>
  <si>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</si>
  <si>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</si>
  <si>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</si>
  <si>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</si>
  <si>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</si>
  <si>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</si>
  <si>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</si>
  <si>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</si>
  <si>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</si>
  <si>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</si>
  <si>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</si>
  <si>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</si>
  <si>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</si>
  <si>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</si>
  <si>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</si>
  <si>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</si>
  <si>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</si>
  <si>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</si>
  <si>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</si>
  <si>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</si>
  <si>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</si>
  <si>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</si>
  <si>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</si>
  <si>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</si>
  <si>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</si>
  <si>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</si>
  <si>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</si>
  <si>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</si>
  <si>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</si>
  <si>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</si>
  <si>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</si>
  <si>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</si>
  <si>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</si>
  <si>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</si>
  <si>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</si>
  <si>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</si>
  <si>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</si>
  <si>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</si>
  <si>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</si>
  <si>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</si>
  <si>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</si>
  <si>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</si>
  <si>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</si>
  <si>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</si>
  <si>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</si>
  <si>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</si>
  <si>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</si>
  <si>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</si>
  <si>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</si>
  <si>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</si>
  <si>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</si>
  <si>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</si>
  <si>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</si>
  <si>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</si>
  <si>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</si>
  <si>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</si>
  <si>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</si>
  <si>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</si>
  <si>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</si>
  <si>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</si>
  <si>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</si>
  <si>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</si>
  <si>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</si>
  <si>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</si>
  <si>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</si>
  <si>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</si>
  <si>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</si>
  <si>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</si>
  <si>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</si>
  <si>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</si>
  <si>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</si>
  <si>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</si>
  <si>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</si>
  <si>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</si>
  <si>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</si>
  <si>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</si>
  <si>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</si>
  <si>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</si>
  <si>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</si>
  <si>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</si>
  <si>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</si>
  <si>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</si>
  <si>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</si>
  <si>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</si>
  <si>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</si>
  <si>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</si>
  <si>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</si>
  <si>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</si>
  <si>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</si>
  <si>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</si>
  <si>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</si>
  <si>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</si>
  <si>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</si>
  <si>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</si>
  <si>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</si>
  <si>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</si>
  <si>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</si>
  <si>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</si>
  <si>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</si>
  <si>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</si>
  <si>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</si>
  <si>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</si>
  <si>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</si>
  <si>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</si>
  <si>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</si>
  <si>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</si>
  <si>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</si>
  <si>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</si>
  <si>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</si>
  <si>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</si>
  <si>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</si>
  <si>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</si>
  <si>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</si>
  <si>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</si>
  <si>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</si>
  <si>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</si>
  <si>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</si>
  <si>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</si>
  <si>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</si>
  <si>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</si>
  <si>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</si>
  <si>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</si>
  <si>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</si>
  <si>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</si>
  <si>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</si>
  <si>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</si>
  <si>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</si>
  <si>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</si>
  <si>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</si>
  <si>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</si>
  <si>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</si>
  <si>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</si>
  <si>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</si>
  <si>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</si>
  <si>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</si>
  <si>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</si>
  <si>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</si>
  <si>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</si>
  <si>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</si>
  <si>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</si>
  <si>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</si>
  <si>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</si>
  <si>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</si>
  <si>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</si>
  <si>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</si>
  <si>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</si>
  <si>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</si>
  <si>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</si>
  <si>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</si>
  <si>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</si>
  <si>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</si>
  <si>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</si>
  <si>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</si>
  <si>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</si>
  <si>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</si>
  <si>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</si>
  <si>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</si>
  <si>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</si>
  <si>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</si>
  <si>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</si>
  <si>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</si>
  <si>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</si>
  <si>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</si>
  <si>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</si>
  <si>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</si>
  <si>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</si>
  <si>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</si>
  <si>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</si>
  <si>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</si>
  <si>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</si>
  <si>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</si>
  <si>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</si>
  <si>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</si>
  <si>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</si>
  <si>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</si>
  <si>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</si>
  <si>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</si>
  <si>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</si>
  <si>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</si>
  <si>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</si>
  <si>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</si>
  <si>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</si>
  <si>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</si>
  <si>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</si>
  <si>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</si>
  <si>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</si>
  <si>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</si>
  <si>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</si>
  <si>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</si>
  <si>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</si>
  <si>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</si>
  <si>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</si>
  <si>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</si>
  <si>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</si>
  <si>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</si>
  <si>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</si>
  <si>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</si>
  <si>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</si>
  <si>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</si>
  <si>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</si>
  <si>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</si>
  <si>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</si>
  <si>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</si>
  <si>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</si>
  <si>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</si>
  <si>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</si>
  <si>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</si>
  <si>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</si>
  <si>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</si>
  <si>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</si>
  <si>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</si>
  <si>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</si>
  <si>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</si>
  <si>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</si>
  <si>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</si>
  <si>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</si>
  <si>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</si>
  <si>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</si>
  <si>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</si>
  <si>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</si>
  <si>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</si>
  <si>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</si>
  <si>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</si>
  <si>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</si>
  <si>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</si>
  <si>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</si>
  <si>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</si>
  <si>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</si>
  <si>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</si>
  <si>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</si>
  <si>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</si>
  <si>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</si>
  <si>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</si>
  <si>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</si>
  <si>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</si>
  <si>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</si>
  <si>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</si>
  <si>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</si>
  <si>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</si>
  <si>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</si>
  <si>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</si>
  <si>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</si>
  <si>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</si>
  <si>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</si>
  <si>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</si>
  <si>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</si>
  <si>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</si>
  <si>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</si>
  <si>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</si>
  <si>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</si>
  <si>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</si>
  <si>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</si>
  <si>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</si>
  <si>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</si>
  <si>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</si>
  <si>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</si>
  <si>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</si>
  <si>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</si>
  <si>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</si>
  <si>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</si>
  <si>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</si>
  <si>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</si>
  <si>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</si>
  <si>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</si>
  <si>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</si>
  <si>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</si>
  <si>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</si>
  <si>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</si>
  <si>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</si>
  <si>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</si>
  <si>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</si>
  <si>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</si>
  <si>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</si>
  <si>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</si>
  <si>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</si>
  <si>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</si>
  <si>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</si>
  <si>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</si>
  <si>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</si>
  <si>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</si>
  <si>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</si>
  <si>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</si>
  <si>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</si>
  <si>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</si>
  <si>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</si>
  <si>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</si>
  <si>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</si>
  <si>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</si>
  <si>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</si>
  <si>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</si>
  <si>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</si>
  <si>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</si>
  <si>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</si>
  <si>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</si>
  <si>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</si>
  <si>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</si>
  <si>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</si>
  <si>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</si>
  <si>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</si>
  <si>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</si>
  <si>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</si>
  <si>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</si>
  <si>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</si>
  <si>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</si>
  <si>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</si>
  <si>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</si>
  <si>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</si>
  <si>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</si>
  <si>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</si>
  <si>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</si>
  <si>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</si>
  <si>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</si>
  <si>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</si>
  <si>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</si>
  <si>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</si>
  <si>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</si>
  <si>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</si>
  <si>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</si>
  <si>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</si>
  <si>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</si>
  <si>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</si>
  <si>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</si>
  <si>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</si>
  <si>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</si>
  <si>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</si>
  <si>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</si>
  <si>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</si>
  <si>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</si>
  <si>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</si>
  <si>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</si>
  <si>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</si>
  <si>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</si>
  <si>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</si>
  <si>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</si>
  <si>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</si>
  <si>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</si>
  <si>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</si>
  <si>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</si>
  <si>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</si>
  <si>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</si>
  <si>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</si>
  <si>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</si>
  <si>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</si>
  <si>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</si>
  <si>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</si>
  <si>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</si>
  <si>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</si>
  <si>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</si>
  <si>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</si>
  <si>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</si>
  <si>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</si>
  <si>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</si>
  <si>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</si>
  <si>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</si>
  <si>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</si>
  <si>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</si>
  <si>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</si>
  <si>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</si>
  <si>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</si>
  <si>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</si>
  <si>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</si>
  <si>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</si>
  <si>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</si>
  <si>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</si>
  <si>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</si>
  <si>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</si>
  <si>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</si>
  <si>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</si>
  <si>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</si>
  <si>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</si>
  <si>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</si>
  <si>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</si>
  <si>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</si>
  <si>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</si>
  <si>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</si>
  <si>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</si>
  <si>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</si>
  <si>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</si>
  <si>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</si>
  <si>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</si>
  <si>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</si>
  <si>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</si>
  <si>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</si>
  <si>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</si>
  <si>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</si>
  <si>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</si>
  <si>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</si>
  <si>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</si>
  <si>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</si>
  <si>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</si>
  <si>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</si>
  <si>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</si>
  <si>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</si>
  <si>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</si>
  <si>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</si>
  <si>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</si>
  <si>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</si>
  <si>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</si>
  <si>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</si>
  <si>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</si>
  <si>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</si>
  <si>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</si>
  <si>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</si>
  <si>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</si>
  <si>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</si>
  <si>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</si>
  <si>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</si>
  <si>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</si>
  <si>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</si>
  <si>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</si>
  <si>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</si>
  <si>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</si>
  <si>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</si>
  <si>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</si>
  <si>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</si>
  <si>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</si>
  <si>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</si>
  <si>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</si>
  <si>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</si>
  <si>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</si>
  <si>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</si>
  <si>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</si>
  <si>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</si>
  <si>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</si>
  <si>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</si>
  <si>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</si>
  <si>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</si>
  <si>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</si>
  <si>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</si>
  <si>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</si>
  <si>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</si>
  <si>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</si>
  <si>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</si>
  <si>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</si>
  <si>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</si>
  <si>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</si>
  <si>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</si>
  <si>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</si>
  <si>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</si>
  <si>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</si>
  <si>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</si>
  <si>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</si>
  <si>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</si>
  <si>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</si>
  <si>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</si>
  <si>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</si>
  <si>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</si>
  <si>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</si>
  <si>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</si>
  <si>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</si>
  <si>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</si>
  <si>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</si>
  <si>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</si>
  <si>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</si>
  <si>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</si>
  <si>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</si>
  <si>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</si>
  <si>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</si>
  <si>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</si>
  <si>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</si>
  <si>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</si>
  <si>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</si>
  <si>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</si>
  <si>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</si>
  <si>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</si>
  <si>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</si>
  <si>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</si>
  <si>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</si>
  <si>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</si>
  <si>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</si>
  <si>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</si>
  <si>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</si>
  <si>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</si>
  <si>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</si>
  <si>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</si>
  <si>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</si>
  <si>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</si>
  <si>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</si>
  <si>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</si>
  <si>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</si>
  <si>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</si>
  <si>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</si>
  <si>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</si>
  <si>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</si>
  <si>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</si>
  <si>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</si>
  <si>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</si>
  <si>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</si>
  <si>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</si>
  <si>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</si>
  <si>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</si>
  <si>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</si>
  <si>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</si>
  <si>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</si>
  <si>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</si>
  <si>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</si>
  <si>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</si>
  <si>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</si>
  <si>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</si>
  <si>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</si>
  <si>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</si>
  <si>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</si>
  <si>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</si>
  <si>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</si>
  <si>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</si>
  <si>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</si>
  <si>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</si>
  <si>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</si>
  <si>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</si>
  <si>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</si>
  <si>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</si>
  <si>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</si>
  <si>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</si>
  <si>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</si>
  <si>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</si>
  <si>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</si>
  <si>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</si>
  <si>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</si>
  <si>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</si>
  <si>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</si>
  <si>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</si>
  <si>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</si>
  <si>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</si>
  <si>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</si>
  <si>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</si>
  <si>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</si>
  <si>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</si>
  <si>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</si>
  <si>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</si>
  <si>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</si>
  <si>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</si>
  <si>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</si>
  <si>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</si>
  <si>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</si>
  <si>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</si>
  <si>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</si>
  <si>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</si>
  <si>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</si>
  <si>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</si>
  <si>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</si>
  <si>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</si>
  <si>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</si>
  <si>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</si>
  <si>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</si>
  <si>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</si>
  <si>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</si>
  <si>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</si>
  <si>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</si>
  <si>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</si>
  <si>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</si>
  <si>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</si>
  <si>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</si>
  <si>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</si>
  <si>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</si>
  <si>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</si>
  <si>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</si>
  <si>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</si>
  <si>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</si>
  <si>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</si>
  <si>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</si>
  <si>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</si>
  <si>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</si>
  <si>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</si>
  <si>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</si>
  <si>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</si>
  <si>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</si>
  <si>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</si>
  <si>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</si>
  <si>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</si>
  <si>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</si>
  <si>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</si>
  <si>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</si>
  <si>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</si>
  <si>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</si>
  <si>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</si>
  <si>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</si>
  <si>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</si>
  <si>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</si>
  <si>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</si>
  <si>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</si>
  <si>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</si>
  <si>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</si>
  <si>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</si>
  <si>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</si>
  <si>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</si>
  <si>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</si>
  <si>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</si>
  <si>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</si>
  <si>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</si>
  <si>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</si>
  <si>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</si>
  <si>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</si>
  <si>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</si>
  <si>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</si>
  <si>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</si>
  <si>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</si>
  <si>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</si>
  <si>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</si>
  <si>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</si>
  <si>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</si>
  <si>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</si>
  <si>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</si>
  <si>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</si>
  <si>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</si>
  <si>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</si>
  <si>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</si>
  <si>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</si>
  <si>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</si>
  <si>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</si>
  <si>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</si>
  <si>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</si>
  <si>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</si>
  <si>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</si>
  <si>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</si>
  <si>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</si>
  <si>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</si>
  <si>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</si>
  <si>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</si>
  <si>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</si>
  <si>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</si>
  <si>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</si>
  <si>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</si>
  <si>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</si>
  <si>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</si>
  <si>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</si>
  <si>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</si>
  <si>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</si>
  <si>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</si>
  <si>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</si>
  <si>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</si>
  <si>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</si>
  <si>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</si>
  <si>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</si>
  <si>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</si>
  <si>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</si>
  <si>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</si>
  <si>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</si>
  <si>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</si>
  <si>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</si>
  <si>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</si>
  <si>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</si>
  <si>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</si>
  <si>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</si>
  <si>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</si>
  <si>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</si>
  <si>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</si>
  <si>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</si>
  <si>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</si>
  <si>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</si>
  <si>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</si>
  <si>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</si>
  <si>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</si>
  <si>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</si>
  <si>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</si>
  <si>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</si>
  <si>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</si>
  <si>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</si>
  <si>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</si>
  <si>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</si>
  <si>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</si>
  <si>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</si>
  <si>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</si>
  <si>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</si>
  <si>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</si>
  <si>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</si>
  <si>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</si>
  <si>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</si>
  <si>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</si>
  <si>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</si>
  <si>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</si>
  <si>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</si>
  <si>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</si>
  <si>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</si>
  <si>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</si>
  <si>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</si>
  <si>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</si>
  <si>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</si>
  <si>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</si>
  <si>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</si>
  <si>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</si>
  <si>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</si>
  <si>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</si>
  <si>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</si>
  <si>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</si>
  <si>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</si>
  <si>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</si>
  <si>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</si>
  <si>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</si>
  <si>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</si>
  <si>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</si>
  <si>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</si>
  <si>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</si>
  <si>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</si>
  <si>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</si>
  <si>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</si>
  <si>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</si>
  <si>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</si>
  <si>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</si>
  <si>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</si>
  <si>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</si>
  <si>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</si>
  <si>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</si>
  <si>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</si>
  <si>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</si>
  <si>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</si>
  <si>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</si>
  <si>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</si>
  <si>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</si>
  <si>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</si>
  <si>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</si>
  <si>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</si>
  <si>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</si>
  <si>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</si>
  <si>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</si>
  <si>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</si>
  <si>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</si>
  <si>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</si>
  <si>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</si>
  <si>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</si>
  <si>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</si>
  <si>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</si>
  <si>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</si>
  <si>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</si>
  <si>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</si>
  <si>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</si>
  <si>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</si>
  <si>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</si>
  <si>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</si>
  <si>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</si>
  <si>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</si>
  <si>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</si>
  <si>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</si>
  <si>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</si>
  <si>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</si>
  <si>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</si>
  <si>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</si>
  <si>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</si>
  <si>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</si>
  <si>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</si>
  <si>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</si>
  <si>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</si>
  <si>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</si>
  <si>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</si>
  <si>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</si>
  <si>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</si>
  <si>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</si>
  <si>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</si>
  <si>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</si>
  <si>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</si>
  <si>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</si>
  <si>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</si>
  <si>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</si>
  <si>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</si>
  <si>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</si>
  <si>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</si>
  <si>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</si>
  <si>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</si>
  <si>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</si>
  <si>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</si>
  <si>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</si>
  <si>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</si>
  <si>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</si>
  <si>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</si>
  <si>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</si>
  <si>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</si>
  <si>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</si>
  <si>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</si>
  <si>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</si>
  <si>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</si>
  <si>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</si>
  <si>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</si>
  <si>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</si>
  <si>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</si>
  <si>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</si>
  <si>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</si>
  <si>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</si>
  <si>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</si>
  <si>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</si>
  <si>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</si>
  <si>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</si>
  <si>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</si>
  <si>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</si>
  <si>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</si>
  <si>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</si>
  <si>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</si>
  <si>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</si>
  <si>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</si>
  <si>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</si>
  <si>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</si>
  <si>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</si>
  <si>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</si>
  <si>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</si>
  <si>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</si>
  <si>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</si>
  <si>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</si>
  <si>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</si>
  <si>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</si>
  <si>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</si>
  <si>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</si>
  <si>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</si>
  <si>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</si>
  <si>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</si>
  <si>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</si>
  <si>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</si>
  <si>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</si>
  <si>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</si>
  <si>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</si>
  <si>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</si>
  <si>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</si>
  <si>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</si>
  <si>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</si>
  <si>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</si>
  <si>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</si>
  <si>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</si>
  <si>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</si>
  <si>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</si>
  <si>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</si>
  <si>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</si>
  <si>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</si>
  <si>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</si>
  <si>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</si>
  <si>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</si>
  <si>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</si>
  <si>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</si>
  <si>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</si>
  <si>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</si>
  <si>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</si>
  <si>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</si>
  <si>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</si>
  <si>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</si>
  <si>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</si>
  <si>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</si>
  <si>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</si>
  <si>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</si>
  <si>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</si>
  <si>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</si>
  <si>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</si>
  <si>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</si>
  <si>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</si>
  <si>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</si>
  <si>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</si>
  <si>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</si>
  <si>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</si>
  <si>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</si>
  <si>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</si>
  <si>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</si>
  <si>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</si>
  <si>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</si>
  <si>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</si>
  <si>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</si>
  <si>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</si>
  <si>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</si>
  <si>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</si>
  <si>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</si>
  <si>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</si>
  <si>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</si>
  <si>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</si>
  <si>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</si>
  <si>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</si>
  <si>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</si>
  <si>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</si>
  <si>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</si>
  <si>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</si>
  <si>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</si>
  <si>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</si>
  <si>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</si>
  <si>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</si>
  <si>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</si>
  <si>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</si>
  <si>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</si>
  <si>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</si>
  <si>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</si>
  <si>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</si>
  <si>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</si>
  <si>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</si>
  <si>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</si>
  <si>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</si>
  <si>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</si>
  <si>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</si>
  <si>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</si>
  <si>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</si>
  <si>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</si>
  <si>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</si>
  <si>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</si>
  <si>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</si>
  <si>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</si>
  <si>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</si>
  <si>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</si>
  <si>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</si>
  <si>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</si>
  <si>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</si>
  <si>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</si>
  <si>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</si>
  <si>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</si>
  <si>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</si>
  <si>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</si>
  <si>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</si>
  <si>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</si>
  <si>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</si>
  <si>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</si>
  <si>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</si>
  <si>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</si>
  <si>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</si>
  <si>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</si>
  <si>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</si>
  <si>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</si>
  <si>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</si>
  <si>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</si>
  <si>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</si>
  <si>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</si>
  <si>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</si>
  <si>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</si>
  <si>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</si>
  <si>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</si>
  <si>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</si>
  <si>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</si>
  <si>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</si>
  <si>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</si>
  <si>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</si>
  <si>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</si>
  <si>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</si>
  <si>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</si>
  <si>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</si>
  <si>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</si>
  <si>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</si>
  <si>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</si>
  <si>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</si>
  <si>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</si>
  <si>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</si>
  <si>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</si>
  <si>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</si>
  <si>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</si>
  <si>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</si>
  <si>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</si>
  <si>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</si>
  <si>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</si>
  <si>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</si>
  <si>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</si>
  <si>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</si>
  <si>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</si>
  <si>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</si>
  <si>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</si>
  <si>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</si>
  <si>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</si>
  <si>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</si>
  <si>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</si>
  <si>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</si>
  <si>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</si>
  <si>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</si>
  <si>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</si>
  <si>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</si>
  <si>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</si>
  <si>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</si>
  <si>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</si>
  <si>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</si>
  <si>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</si>
  <si>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</si>
  <si>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</si>
  <si>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</si>
  <si>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</si>
  <si>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</si>
  <si>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</si>
  <si>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</si>
  <si>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</si>
  <si>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</si>
  <si>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</si>
  <si>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</si>
  <si>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</si>
  <si>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</si>
  <si>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</si>
  <si>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</si>
  <si>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</si>
  <si>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</si>
  <si>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</si>
  <si>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</si>
  <si>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</si>
  <si>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</si>
  <si>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</si>
  <si>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</si>
  <si>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</si>
  <si>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</si>
  <si>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</si>
  <si>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</si>
  <si>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</si>
  <si>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</si>
  <si>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</si>
  <si>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</si>
  <si>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</si>
  <si>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</si>
  <si>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</si>
  <si>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</si>
  <si>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</si>
  <si>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</si>
  <si>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</si>
  <si>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</si>
  <si>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</si>
  <si>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</si>
  <si>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</si>
  <si>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</si>
  <si>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</si>
  <si>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</si>
  <si>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</si>
  <si>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</si>
  <si>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</si>
  <si>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</si>
  <si>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</si>
  <si>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</si>
  <si>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</si>
  <si>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</si>
  <si>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</si>
  <si>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</si>
  <si>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</si>
  <si>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</si>
  <si>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</si>
  <si>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</si>
  <si>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</si>
  <si>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</si>
  <si>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</si>
  <si>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</si>
  <si>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</si>
  <si>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</si>
  <si>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</si>
  <si>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</si>
  <si>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</si>
  <si>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</si>
  <si>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</si>
  <si>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</si>
  <si>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</si>
  <si>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</si>
  <si>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</si>
  <si>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</si>
  <si>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</si>
  <si>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</si>
  <si>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</si>
  <si>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</si>
  <si>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</si>
  <si>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</si>
  <si>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</si>
  <si>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</si>
  <si>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</si>
  <si>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</si>
  <si>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</si>
  <si>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</si>
  <si>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</si>
  <si>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</si>
  <si>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</si>
  <si>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</si>
  <si>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</si>
  <si>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</si>
  <si>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</si>
  <si>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</si>
  <si>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</si>
  <si>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</si>
  <si>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</si>
  <si>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</si>
  <si>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</si>
  <si>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</si>
  <si>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</si>
  <si>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</si>
  <si>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</si>
  <si>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</si>
  <si>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</si>
  <si>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</si>
  <si>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</si>
  <si>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</si>
  <si>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</si>
  <si>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</si>
  <si>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</si>
  <si>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</si>
  <si>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</si>
  <si>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</si>
  <si>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</si>
  <si>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</si>
  <si>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</si>
  <si>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</si>
  <si>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</si>
  <si>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</si>
  <si>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</si>
  <si>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</si>
  <si>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</si>
  <si>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</si>
  <si>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</si>
  <si>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</si>
  <si>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</si>
  <si>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</si>
  <si>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</si>
  <si>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</si>
  <si>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</si>
  <si>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</si>
  <si>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</si>
  <si>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</si>
  <si>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</si>
  <si>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</si>
  <si>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</si>
  <si>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</si>
  <si>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</si>
  <si>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</si>
  <si>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</si>
  <si>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</si>
  <si>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</si>
  <si>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</si>
  <si>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</si>
  <si>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</si>
  <si>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</si>
  <si>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</si>
  <si>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</si>
  <si>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</si>
  <si>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</si>
  <si>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</si>
  <si>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</si>
  <si>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</si>
  <si>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</si>
  <si>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</si>
  <si>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</si>
  <si>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</si>
  <si>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</si>
  <si>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</si>
  <si>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</si>
  <si>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</si>
  <si>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</si>
  <si>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</si>
  <si>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</si>
  <si>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</si>
  <si>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</si>
  <si>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</si>
  <si>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</si>
  <si>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</si>
  <si>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</si>
  <si>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</si>
  <si>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</si>
  <si>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</si>
  <si>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</si>
  <si>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</si>
  <si>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</si>
  <si>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</si>
  <si>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</si>
  <si>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</si>
  <si>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</si>
  <si>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</si>
  <si>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</si>
  <si>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</si>
  <si>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</si>
  <si>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</si>
  <si>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</si>
  <si>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</si>
  <si>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</si>
  <si>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</si>
  <si>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</si>
  <si>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</si>
  <si>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</si>
  <si>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</si>
  <si>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</si>
  <si>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</si>
  <si>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</si>
  <si>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</si>
  <si>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</si>
  <si>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</si>
  <si>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</si>
  <si>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</si>
  <si>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</si>
  <si>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</si>
  <si>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</si>
  <si>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</si>
  <si>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</si>
  <si>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</si>
  <si>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</si>
  <si>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</si>
  <si>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</si>
  <si>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</si>
  <si>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</si>
  <si>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</si>
  <si>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</si>
  <si>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</si>
  <si>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</si>
  <si>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</si>
  <si>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</si>
  <si>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</si>
  <si>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</si>
  <si>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</si>
  <si>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</si>
  <si>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</si>
  <si>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</si>
  <si>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</si>
  <si>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</si>
  <si>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</si>
  <si>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</si>
  <si>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</si>
  <si>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</si>
  <si>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</si>
  <si>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</si>
  <si>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</si>
  <si>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</si>
  <si>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</si>
  <si>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</si>
  <si>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</si>
  <si>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</si>
  <si>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</si>
  <si>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</si>
  <si>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</si>
  <si>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</si>
  <si>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</si>
  <si>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</si>
  <si>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</si>
  <si>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</si>
  <si>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</si>
  <si>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</si>
  <si>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</si>
  <si>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</si>
  <si>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</si>
  <si>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</si>
  <si>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</si>
  <si>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</si>
  <si>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</si>
  <si>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</si>
  <si>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</si>
  <si>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</si>
  <si>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</si>
  <si>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</si>
  <si>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</si>
  <si>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</si>
  <si>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</si>
  <si>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</si>
  <si>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</si>
  <si>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</si>
  <si>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</si>
  <si>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</si>
  <si>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</si>
  <si>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</si>
  <si>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</si>
  <si>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</si>
  <si>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</si>
  <si>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</si>
  <si>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</si>
  <si>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</si>
  <si>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</si>
  <si>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</si>
  <si>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</si>
  <si>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</si>
  <si>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</si>
  <si>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</si>
  <si>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</si>
  <si>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</si>
  <si>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</si>
  <si>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</si>
  <si>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</si>
  <si>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</si>
  <si>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</si>
  <si>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</si>
  <si>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</si>
  <si>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</si>
  <si>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</si>
  <si>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</si>
  <si>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</si>
  <si>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</si>
  <si>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</si>
  <si>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</si>
  <si>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</si>
  <si>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</si>
  <si>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</si>
  <si>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</si>
  <si>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</si>
  <si>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</si>
  <si>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</si>
  <si>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</si>
  <si>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</si>
  <si>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</si>
  <si>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</si>
  <si>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</si>
  <si>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</si>
  <si>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</si>
  <si>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</si>
  <si>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</si>
  <si>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</si>
  <si>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</si>
  <si>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</si>
  <si>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</si>
  <si>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</si>
  <si>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</si>
  <si>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</si>
  <si>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</si>
  <si>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</si>
  <si>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</si>
  <si>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</si>
  <si>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</si>
  <si>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</si>
  <si>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</si>
  <si>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</si>
  <si>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</si>
  <si>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</si>
  <si>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</si>
  <si>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</si>
  <si>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</si>
  <si>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</si>
  <si>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</si>
  <si>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</si>
  <si>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</si>
  <si>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</si>
  <si>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</si>
  <si>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</si>
  <si>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</si>
  <si>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</si>
  <si>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</si>
  <si>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</si>
  <si>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</si>
  <si>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</si>
  <si>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</si>
  <si>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</si>
  <si>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</si>
  <si>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</si>
  <si>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</si>
  <si>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</si>
  <si>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</si>
  <si>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</si>
  <si>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</si>
  <si>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</si>
  <si>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</si>
  <si>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</si>
  <si>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</si>
  <si>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</si>
  <si>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</si>
  <si>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</si>
  <si>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</si>
  <si>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</si>
  <si>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</si>
  <si>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</si>
  <si>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</si>
  <si>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</si>
  <si>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</si>
  <si>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</si>
  <si>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</si>
  <si>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</si>
  <si>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</si>
  <si>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</si>
  <si>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</si>
  <si>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</si>
  <si>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</si>
  <si>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</si>
  <si>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</si>
  <si>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</si>
  <si>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</si>
  <si>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</si>
  <si>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</si>
  <si>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</si>
  <si>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</si>
  <si>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</si>
  <si>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</si>
  <si>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</si>
  <si>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</si>
  <si>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</si>
  <si>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</si>
  <si>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</si>
  <si>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</si>
  <si>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</si>
  <si>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</si>
  <si>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</si>
  <si>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</si>
  <si>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</si>
  <si>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</si>
  <si>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</si>
  <si>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</si>
  <si>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</si>
  <si>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</si>
  <si>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</si>
  <si>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</si>
  <si>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</si>
  <si>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</si>
  <si>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</si>
  <si>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</si>
  <si>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</si>
  <si>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</si>
  <si>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</si>
  <si>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</si>
  <si>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</si>
  <si>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</si>
  <si>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</si>
  <si>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</si>
  <si>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</si>
  <si>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</si>
  <si>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</si>
  <si>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</si>
  <si>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</si>
  <si>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</si>
  <si>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</si>
  <si>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</si>
  <si>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</si>
  <si>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</si>
  <si>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</si>
  <si>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</si>
  <si>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</si>
  <si>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</si>
  <si>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</si>
  <si>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</si>
  <si>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</si>
  <si>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</si>
  <si>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</si>
  <si>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</si>
  <si>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</si>
  <si>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</si>
  <si>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</si>
  <si>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</si>
  <si>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</si>
  <si>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</si>
  <si>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</si>
  <si>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</si>
  <si>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</si>
  <si>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</si>
  <si>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</si>
  <si>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</si>
  <si>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</si>
  <si>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</si>
  <si>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</si>
  <si>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</si>
  <si>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</si>
  <si>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</si>
  <si>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</si>
  <si>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</si>
  <si>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</si>
  <si>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</si>
  <si>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</si>
  <si>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</si>
  <si>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</si>
  <si>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</si>
  <si>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</si>
  <si>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</si>
  <si>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</si>
  <si>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</si>
  <si>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</si>
  <si>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</si>
  <si>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</si>
  <si>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</si>
  <si>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</si>
  <si>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</si>
  <si>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</si>
  <si>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</si>
  <si>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</si>
  <si>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</si>
  <si>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</si>
  <si>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</si>
  <si>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</si>
  <si>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</si>
  <si>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</si>
  <si>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</si>
  <si>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</si>
  <si>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</si>
  <si>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</si>
  <si>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</si>
  <si>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</si>
  <si>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</si>
  <si>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</si>
  <si>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</si>
  <si>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</si>
  <si>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</si>
  <si>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</si>
  <si>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</si>
  <si>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</si>
  <si>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</si>
  <si>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</si>
  <si>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</si>
  <si>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</si>
  <si>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</si>
  <si>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</si>
  <si>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</si>
  <si>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</si>
  <si>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</si>
  <si>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</si>
  <si>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</si>
  <si>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</si>
  <si>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</si>
  <si>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</si>
  <si>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</si>
  <si>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</si>
  <si>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</si>
  <si>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</si>
  <si>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</si>
  <si>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</si>
  <si>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</si>
  <si>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</si>
  <si>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</si>
  <si>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</si>
  <si>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</si>
  <si>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</si>
  <si>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</si>
  <si>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</si>
  <si>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</si>
  <si>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</si>
  <si>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</si>
  <si>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</si>
  <si>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</si>
  <si>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</si>
  <si>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</si>
  <si>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</si>
  <si>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</si>
  <si>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</si>
  <si>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</si>
  <si>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</si>
  <si>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</si>
  <si>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</si>
  <si>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</si>
  <si>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</si>
  <si>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</si>
  <si>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</si>
  <si>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</si>
  <si>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</si>
  <si>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</si>
  <si>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</si>
  <si>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</si>
  <si>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</si>
  <si>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</si>
  <si>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</si>
  <si>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</si>
  <si>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</si>
  <si>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</si>
  <si>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</si>
  <si>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</si>
  <si>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</si>
  <si>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</si>
  <si>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</si>
  <si>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</si>
  <si>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</si>
  <si>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</si>
  <si>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</si>
  <si>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</si>
  <si>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</si>
  <si>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</si>
  <si>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</si>
  <si>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</si>
  <si>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</si>
  <si>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</si>
  <si>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</si>
  <si>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</si>
  <si>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</si>
  <si>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</si>
  <si>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</si>
  <si>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</si>
  <si>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</si>
  <si>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</si>
  <si>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</si>
  <si>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</si>
  <si>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</si>
  <si>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</si>
  <si>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</si>
  <si>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</si>
  <si>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</si>
  <si>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</si>
  <si>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</si>
  <si>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</si>
  <si>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</si>
  <si>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</si>
  <si>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</si>
  <si>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</si>
  <si>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</si>
  <si>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</si>
  <si>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</si>
  <si>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</si>
  <si>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</si>
  <si>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</si>
  <si>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</si>
  <si>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</si>
  <si>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</si>
  <si>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</si>
  <si>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</si>
  <si>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</si>
  <si>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</si>
  <si>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</si>
  <si>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</si>
  <si>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</si>
  <si>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</si>
  <si>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</si>
  <si>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</si>
  <si>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</si>
  <si>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</si>
  <si>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</si>
  <si>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</si>
  <si>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</si>
  <si>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</si>
  <si>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</si>
  <si>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</si>
  <si>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</si>
  <si>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</si>
  <si>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</si>
  <si>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</si>
  <si>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</si>
  <si>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</si>
  <si>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</si>
  <si>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</si>
  <si>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</si>
  <si>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</si>
  <si>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</si>
  <si>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</si>
  <si>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</si>
  <si>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</si>
  <si>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</si>
  <si>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</si>
  <si>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</si>
  <si>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</si>
  <si>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</si>
  <si>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</si>
  <si>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</si>
  <si>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</si>
  <si>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</si>
  <si>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</si>
  <si>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</si>
  <si>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</si>
  <si>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</si>
  <si>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</si>
  <si>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</si>
  <si>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</si>
  <si>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</si>
  <si>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</si>
  <si>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</si>
  <si>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</si>
  <si>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</si>
  <si>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</si>
  <si>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</si>
  <si>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</si>
  <si>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</si>
  <si>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</si>
  <si>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</si>
  <si>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</si>
  <si>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</si>
  <si>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</si>
  <si>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</si>
  <si>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</si>
  <si>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</si>
  <si>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</si>
  <si>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</si>
  <si>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</si>
  <si>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</si>
  <si>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</si>
  <si>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</si>
  <si>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</si>
  <si>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</si>
  <si>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</si>
  <si>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</si>
  <si>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</si>
  <si>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</si>
  <si>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</si>
  <si>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</si>
  <si>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</si>
  <si>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</si>
  <si>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</si>
  <si>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</si>
  <si>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</si>
  <si>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</si>
  <si>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</si>
  <si>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</si>
  <si>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</si>
  <si>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</si>
  <si>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</si>
  <si>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</si>
  <si>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</si>
  <si>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</si>
  <si>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</si>
  <si>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</si>
  <si>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</si>
  <si>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</si>
  <si>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</si>
  <si>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</si>
  <si>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</si>
  <si>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</si>
  <si>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</si>
  <si>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</si>
  <si>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</si>
  <si>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</si>
  <si>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</si>
  <si>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</si>
  <si>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</si>
  <si>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</si>
  <si>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</si>
  <si>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</si>
  <si>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</si>
  <si>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</si>
  <si>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</si>
  <si>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</si>
  <si>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</si>
  <si>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</si>
  <si>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</si>
  <si>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</si>
  <si>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</si>
  <si>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</si>
  <si>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</si>
  <si>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</si>
  <si>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</si>
  <si>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</si>
  <si>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</si>
  <si>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</si>
  <si>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</si>
  <si>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</si>
  <si>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</si>
  <si>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</si>
  <si>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</si>
  <si>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</si>
  <si>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</si>
  <si>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</si>
  <si>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</si>
  <si>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</si>
  <si>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</si>
  <si>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</si>
  <si>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</si>
  <si>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</si>
  <si>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</si>
  <si>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</si>
  <si>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</si>
  <si>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</si>
  <si>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</si>
  <si>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</si>
  <si>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</si>
  <si>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</si>
  <si>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</si>
  <si>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</si>
  <si>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</si>
  <si>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</si>
  <si>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</si>
  <si>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</si>
  <si>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</si>
  <si>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</si>
  <si>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</si>
  <si>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</si>
  <si>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</si>
  <si>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</si>
  <si>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</si>
  <si>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</si>
  <si>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</si>
  <si>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</si>
  <si>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</si>
  <si>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</si>
  <si>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</si>
  <si>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</si>
  <si>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</si>
  <si>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</si>
  <si>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</si>
  <si>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</si>
  <si>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</si>
  <si>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</si>
  <si>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</si>
  <si>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</si>
  <si>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</si>
  <si>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</si>
  <si>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</si>
  <si>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</si>
  <si>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</si>
  <si>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</si>
  <si>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</si>
  <si>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</si>
  <si>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</si>
  <si>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</si>
  <si>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</si>
  <si>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</si>
  <si>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</si>
  <si>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</si>
  <si>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</si>
  <si>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</si>
  <si>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</si>
  <si>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</si>
  <si>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</si>
  <si>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</si>
  <si>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</si>
  <si>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</si>
  <si>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</si>
  <si>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</si>
  <si>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</si>
  <si>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</si>
  <si>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</si>
  <si>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</si>
  <si>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</si>
  <si>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</si>
  <si>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</si>
  <si>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</si>
  <si>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</si>
  <si>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</si>
  <si>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</si>
  <si>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</si>
  <si>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</si>
  <si>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</si>
  <si>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</si>
  <si>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</si>
  <si>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</si>
  <si>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</si>
  <si>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</si>
  <si>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</si>
  <si>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</si>
  <si>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</si>
  <si>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</si>
  <si>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</si>
  <si>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</si>
  <si>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</si>
  <si>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</si>
  <si>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</si>
  <si>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</si>
  <si>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</si>
  <si>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</si>
  <si>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</si>
  <si>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</si>
  <si>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</si>
  <si>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</si>
  <si>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</si>
  <si>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</si>
  <si>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</si>
  <si>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</si>
  <si>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</si>
  <si>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</si>
  <si>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</si>
  <si>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</si>
  <si>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</si>
  <si>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</si>
  <si>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</si>
  <si>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</si>
  <si>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</si>
  <si>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</si>
  <si>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</si>
  <si>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</si>
  <si>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</si>
  <si>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</si>
  <si>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</si>
  <si>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</si>
  <si>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</si>
  <si>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</si>
  <si>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</si>
  <si>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</si>
  <si>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</si>
  <si>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</si>
  <si>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</si>
  <si>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</si>
  <si>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</si>
  <si>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</si>
  <si>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</si>
  <si>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</si>
  <si>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</si>
  <si>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</si>
  <si>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</si>
  <si>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</si>
  <si>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</si>
  <si>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</si>
  <si>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</si>
  <si>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</si>
  <si>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</si>
  <si>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</si>
  <si>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</si>
  <si>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</si>
  <si>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</si>
  <si>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</si>
  <si>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</si>
  <si>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</si>
  <si>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</si>
  <si>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</si>
  <si>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</si>
  <si>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</si>
  <si>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</si>
  <si>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</si>
  <si>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</si>
  <si>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</si>
  <si>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</si>
  <si>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</si>
  <si>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</si>
  <si>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</si>
  <si>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</si>
  <si>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</si>
  <si>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</si>
  <si>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</si>
  <si>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</si>
  <si>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</si>
  <si>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</si>
  <si>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</si>
  <si>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</si>
  <si>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</si>
  <si>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</si>
  <si>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</si>
  <si>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</si>
  <si>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</si>
  <si>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</si>
  <si>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</si>
  <si>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</si>
  <si>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</si>
  <si>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</si>
  <si>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</si>
  <si>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</si>
  <si>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</si>
  <si>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</si>
  <si>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</si>
  <si>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</si>
  <si>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</si>
  <si>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</si>
  <si>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</si>
  <si>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</si>
  <si>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</si>
  <si>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</si>
  <si>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</si>
  <si>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</si>
  <si>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</si>
  <si>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</si>
  <si>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</si>
  <si>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</si>
  <si>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</si>
  <si>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</si>
  <si>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</si>
  <si>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</si>
  <si>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</si>
  <si>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</si>
  <si>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</si>
  <si>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</si>
  <si>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</si>
  <si>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</si>
  <si>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</si>
  <si>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</si>
  <si>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</si>
  <si>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</si>
  <si>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</si>
  <si>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</si>
  <si>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</si>
  <si>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</si>
  <si>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</si>
  <si>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</si>
  <si>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</si>
  <si>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</si>
  <si>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</si>
  <si>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</si>
  <si>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</si>
  <si>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</si>
  <si>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</si>
  <si>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</si>
  <si>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</si>
  <si>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</si>
  <si>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</si>
  <si>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</si>
  <si>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</si>
  <si>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</si>
  <si>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</si>
  <si>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</si>
  <si>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</si>
  <si>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</si>
  <si>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</si>
  <si>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</si>
  <si>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</si>
  <si>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</si>
  <si>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</si>
  <si>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</si>
  <si>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</si>
  <si>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</si>
  <si>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</si>
  <si>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</si>
  <si>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</si>
  <si>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</si>
  <si>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</si>
  <si>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</si>
  <si>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</si>
  <si>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</si>
  <si>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</si>
  <si>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</si>
  <si>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</si>
  <si>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</si>
  <si>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</si>
  <si>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</si>
  <si>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</si>
  <si>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</si>
  <si>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</si>
  <si>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</si>
  <si>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</si>
  <si>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</si>
  <si>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</si>
  <si>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</si>
  <si>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</si>
  <si>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</si>
  <si>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</si>
  <si>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</si>
  <si>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</si>
  <si>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</si>
  <si>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</si>
  <si>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</si>
  <si>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</si>
  <si>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</si>
  <si>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</si>
  <si>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</si>
  <si>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</si>
  <si>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</si>
  <si>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</si>
  <si>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</si>
  <si>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</si>
  <si>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</si>
  <si>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</si>
  <si>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</si>
  <si>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</si>
  <si>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</si>
  <si>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</si>
  <si>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</si>
  <si>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</si>
  <si>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</si>
  <si>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</si>
  <si>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</si>
  <si>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</si>
  <si>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</si>
  <si>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</si>
  <si>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</si>
  <si>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</si>
  <si>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</si>
  <si>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</si>
  <si>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</si>
  <si>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</si>
  <si>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</si>
  <si>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</si>
  <si>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</si>
  <si>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</si>
  <si>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</si>
  <si>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</si>
  <si>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</si>
  <si>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</si>
  <si>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</si>
  <si>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</si>
  <si>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</si>
  <si>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</si>
  <si>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</si>
  <si>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</si>
  <si>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</si>
  <si>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</si>
  <si>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</si>
  <si>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</si>
  <si>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</si>
  <si>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</si>
  <si>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</si>
  <si>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</si>
  <si>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</si>
  <si>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</si>
  <si>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</si>
  <si>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</si>
  <si>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</si>
  <si>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</si>
  <si>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</si>
  <si>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</si>
  <si>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</si>
  <si>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</si>
  <si>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</si>
  <si>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</si>
  <si>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</si>
  <si>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</si>
  <si>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</si>
  <si>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</si>
  <si>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</si>
  <si>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</si>
  <si>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</si>
  <si>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</si>
  <si>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</si>
  <si>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</si>
  <si>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</si>
  <si>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</si>
  <si>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</si>
  <si>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</si>
  <si>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</si>
  <si>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</si>
  <si>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</si>
  <si>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</si>
  <si>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</si>
  <si>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</si>
  <si>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</si>
  <si>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</si>
  <si>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</si>
  <si>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</si>
  <si>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</si>
  <si>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</si>
  <si>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</si>
  <si>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</si>
  <si>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</si>
  <si>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</si>
  <si>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</si>
  <si>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</si>
  <si>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</si>
  <si>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</si>
  <si>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</si>
  <si>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</si>
  <si>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</si>
  <si>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</si>
  <si>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</si>
  <si>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</si>
  <si>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</si>
  <si>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</si>
  <si>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</si>
  <si>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</si>
  <si>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</si>
  <si>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</si>
  <si>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</si>
  <si>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</si>
  <si>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</si>
  <si>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</si>
  <si>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</si>
  <si>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</si>
  <si>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</si>
  <si>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</si>
  <si>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</si>
  <si>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</si>
  <si>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</si>
  <si>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</si>
  <si>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</si>
  <si>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</si>
  <si>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</si>
  <si>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</si>
  <si>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</si>
  <si>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</si>
  <si>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</si>
  <si>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</si>
  <si>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</si>
  <si>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</si>
  <si>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</si>
  <si>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</si>
  <si>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</si>
  <si>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</si>
  <si>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</si>
  <si>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</si>
  <si>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</si>
  <si>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</si>
  <si>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</si>
  <si>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</si>
  <si>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</si>
  <si>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</si>
  <si>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</si>
  <si>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</si>
  <si>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</si>
  <si>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</si>
  <si>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</si>
  <si>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</si>
  <si>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</si>
  <si>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</si>
  <si>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</si>
  <si>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</si>
  <si>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</si>
  <si>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</si>
  <si>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</si>
  <si>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</si>
  <si>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</si>
  <si>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</si>
  <si>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</si>
  <si>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</si>
  <si>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</si>
  <si>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</si>
  <si>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</si>
  <si>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</si>
  <si>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</si>
  <si>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</si>
  <si>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</si>
  <si>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</si>
  <si>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</si>
  <si>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</si>
  <si>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</si>
  <si>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</si>
  <si>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</si>
  <si>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</si>
  <si>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</si>
  <si>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</si>
  <si>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</si>
  <si>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</si>
  <si>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</si>
  <si>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</si>
  <si>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</si>
  <si>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</si>
  <si>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</si>
  <si>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</si>
  <si>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</si>
  <si>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</si>
  <si>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</si>
  <si>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</si>
  <si>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</si>
  <si>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</si>
  <si>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</si>
  <si>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</si>
  <si>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</si>
  <si>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</si>
  <si>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</si>
  <si>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</si>
  <si>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</si>
  <si>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</si>
  <si>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</si>
  <si>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</si>
  <si>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</si>
  <si>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</si>
  <si>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</si>
  <si>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</si>
  <si>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</si>
  <si>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</si>
  <si>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</si>
  <si>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</si>
  <si>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</si>
  <si>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</si>
  <si>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</si>
  <si>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</si>
  <si>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</si>
  <si>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</si>
  <si>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</si>
  <si>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</si>
  <si>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</si>
  <si>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</si>
  <si>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</si>
  <si>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</si>
  <si>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</si>
  <si>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</si>
  <si>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</si>
  <si>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</si>
  <si>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</si>
  <si>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</si>
  <si>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</si>
  <si>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</si>
  <si>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</si>
  <si>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</si>
  <si>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</si>
  <si>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</si>
  <si>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</si>
  <si>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</si>
  <si>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</si>
  <si>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</si>
  <si>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</si>
  <si>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</si>
  <si>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</si>
  <si>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</si>
  <si>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</si>
  <si>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</si>
  <si>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</si>
  <si>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</si>
  <si>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</si>
  <si>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</si>
  <si>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</si>
  <si>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</si>
  <si>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</si>
  <si>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</si>
  <si>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</si>
  <si>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</si>
  <si>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</si>
  <si>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</si>
  <si>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</si>
  <si>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</si>
  <si>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</si>
  <si>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</si>
  <si>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</si>
  <si>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</si>
  <si>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</si>
  <si>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</si>
  <si>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</si>
  <si>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</si>
  <si>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</si>
  <si>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</si>
  <si>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</si>
  <si>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</si>
  <si>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</si>
  <si>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</si>
  <si>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</si>
  <si>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</si>
  <si>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</si>
  <si>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</si>
  <si>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</si>
  <si>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</si>
  <si>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</si>
  <si>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</si>
  <si>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</si>
  <si>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</si>
  <si>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</si>
  <si>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</si>
  <si>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</si>
  <si>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</si>
  <si>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</si>
  <si>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</si>
  <si>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</si>
  <si>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</si>
  <si>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</si>
  <si>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</si>
  <si>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</si>
  <si>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</si>
  <si>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</si>
  <si>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</si>
  <si>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</si>
  <si>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</si>
  <si>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</si>
  <si>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</si>
  <si>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</si>
  <si>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</si>
  <si>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</si>
  <si>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</si>
  <si>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</si>
  <si>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</si>
  <si>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</si>
  <si>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</si>
  <si>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</si>
  <si>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</si>
  <si>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</si>
  <si>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</si>
  <si>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</si>
  <si>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</si>
  <si>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</si>
  <si>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</si>
  <si>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</si>
  <si>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</si>
  <si>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</si>
  <si>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</si>
  <si>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</si>
  <si>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</si>
  <si>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</si>
  <si>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</si>
  <si>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</si>
  <si>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</si>
  <si>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</si>
  <si>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</si>
  <si>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</si>
  <si>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</si>
  <si>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</si>
  <si>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</si>
  <si>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</si>
  <si>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</si>
  <si>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</si>
  <si>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</si>
  <si>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</si>
  <si>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</si>
  <si>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</si>
  <si>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</si>
  <si>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</si>
  <si>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</si>
  <si>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</si>
  <si>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</si>
  <si>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</si>
  <si>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</si>
  <si>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</si>
  <si>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</si>
  <si>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</si>
  <si>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</si>
  <si>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</si>
  <si>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</si>
  <si>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</si>
  <si>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</si>
  <si>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</si>
  <si>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</si>
  <si>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</si>
  <si>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</si>
  <si>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</si>
  <si>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</si>
  <si>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</si>
  <si>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</si>
  <si>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</si>
  <si>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</si>
  <si>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</si>
  <si>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</si>
  <si>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</si>
  <si>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</si>
  <si>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</si>
  <si>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</si>
  <si>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</si>
  <si>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</si>
  <si>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</si>
  <si>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</si>
  <si>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</si>
  <si>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</si>
  <si>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</si>
  <si>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</si>
  <si>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</si>
  <si>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</si>
  <si>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</si>
  <si>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</si>
  <si>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</si>
  <si>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</si>
  <si>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</si>
  <si>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</si>
  <si>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</si>
  <si>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</si>
  <si>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</si>
  <si>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</si>
  <si>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</si>
  <si>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</si>
  <si>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</si>
  <si>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</si>
  <si>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</si>
  <si>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</si>
  <si>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</si>
  <si>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</si>
  <si>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</si>
  <si>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</si>
  <si>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</si>
  <si>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</si>
  <si>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</si>
  <si>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</si>
  <si>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</si>
  <si>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</si>
  <si>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</si>
  <si>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</si>
  <si>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</si>
  <si>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</si>
  <si>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</si>
  <si>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</si>
  <si>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</si>
  <si>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</si>
  <si>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</si>
  <si>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</si>
  <si>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</si>
  <si>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</si>
  <si>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</si>
  <si>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</si>
  <si>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</si>
  <si>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</si>
  <si>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</si>
  <si>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</si>
  <si>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</si>
  <si>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</si>
  <si>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</si>
  <si>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</si>
  <si>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</si>
  <si>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</si>
  <si>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</si>
  <si>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</si>
  <si>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</si>
  <si>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</si>
  <si>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</si>
  <si>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</si>
  <si>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</si>
  <si>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</si>
  <si>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</si>
  <si>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</si>
  <si>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</si>
  <si>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</si>
  <si>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</si>
  <si>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</si>
  <si>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</si>
  <si>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</si>
  <si>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</si>
  <si>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</si>
  <si>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</si>
  <si>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</si>
  <si>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</si>
  <si>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</si>
  <si>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</si>
  <si>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</si>
  <si>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</si>
  <si>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</si>
  <si>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</si>
  <si>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</si>
  <si>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</si>
  <si>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</si>
  <si>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</si>
  <si>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</si>
  <si>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</si>
  <si>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</si>
  <si>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</si>
  <si>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</si>
  <si>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</si>
  <si>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</si>
  <si>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</si>
  <si>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</si>
  <si>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</si>
  <si>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</si>
  <si>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</si>
  <si>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</si>
  <si>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</si>
  <si>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</si>
  <si>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</si>
  <si>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</si>
  <si>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</si>
  <si>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</si>
  <si>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</si>
  <si>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</si>
  <si>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</si>
  <si>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</si>
  <si>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</si>
  <si>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</si>
  <si>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</si>
  <si>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</si>
  <si>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</si>
  <si>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</si>
  <si>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</si>
  <si>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</si>
  <si>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</si>
  <si>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</si>
  <si>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</si>
  <si>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</si>
  <si>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</si>
  <si>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</si>
  <si>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</si>
  <si>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</si>
  <si>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</si>
  <si>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</si>
  <si>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</si>
  <si>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</si>
  <si>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</si>
  <si>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</si>
  <si>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</si>
  <si>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</si>
  <si>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</si>
  <si>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</si>
  <si>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</si>
  <si>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</si>
  <si>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</si>
  <si>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</si>
  <si>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</si>
  <si>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</si>
  <si>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</si>
  <si>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</si>
  <si>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</si>
  <si>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</si>
  <si>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</si>
  <si>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</si>
  <si>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</si>
  <si>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</si>
  <si>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</si>
  <si>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</si>
  <si>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</si>
  <si>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</si>
  <si>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</si>
  <si>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</si>
  <si>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</si>
  <si>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</si>
  <si>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</si>
  <si>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</si>
  <si>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</si>
  <si>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</si>
  <si>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</si>
  <si>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</si>
  <si>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</si>
  <si>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</si>
  <si>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</si>
  <si>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</si>
  <si>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</si>
  <si>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</si>
  <si>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</si>
  <si>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</si>
  <si>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</si>
  <si>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</si>
  <si>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</si>
  <si>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</si>
  <si>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</si>
  <si>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</si>
  <si>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</si>
  <si>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</si>
  <si>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</si>
  <si>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</si>
  <si>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</si>
  <si>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</si>
  <si>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</si>
  <si>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</si>
  <si>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</si>
  <si>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</si>
  <si>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</si>
  <si>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</si>
  <si>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</si>
  <si>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</si>
  <si>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</si>
  <si>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</si>
  <si>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</si>
  <si>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</si>
  <si>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</si>
  <si>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</si>
  <si>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</si>
  <si>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</si>
  <si>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</si>
  <si>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</si>
  <si>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</si>
  <si>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</si>
  <si>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</si>
  <si>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</si>
  <si>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</si>
  <si>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</si>
  <si>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</si>
  <si>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</si>
  <si>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</si>
  <si>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</si>
  <si>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</si>
  <si>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</si>
  <si>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</si>
  <si>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</si>
  <si>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</si>
  <si>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</si>
  <si>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</si>
  <si>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</si>
  <si>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</si>
  <si>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</si>
  <si>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</si>
  <si>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</si>
  <si>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</si>
  <si>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</si>
  <si>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</si>
  <si>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</si>
  <si>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</si>
  <si>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</si>
  <si>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</si>
  <si>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</si>
  <si>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</si>
  <si>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</si>
  <si>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</si>
  <si>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</si>
  <si>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</si>
  <si>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</si>
  <si>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</si>
  <si>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</si>
  <si>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</si>
  <si>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</si>
  <si>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</si>
  <si>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</si>
  <si>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</si>
  <si>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</si>
  <si>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</si>
  <si>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</si>
  <si>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</si>
  <si>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</si>
  <si>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</si>
  <si>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</si>
  <si>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</si>
  <si>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</si>
  <si>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</si>
  <si>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</si>
  <si>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</si>
  <si>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</si>
  <si>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</si>
  <si>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</si>
  <si>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</si>
  <si>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</si>
  <si>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</si>
  <si>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</si>
  <si>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</si>
  <si>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</si>
  <si>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</si>
  <si>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</si>
  <si>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</si>
  <si>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</si>
  <si>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</si>
  <si>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</si>
  <si>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</si>
  <si>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</si>
  <si>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</si>
  <si>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</si>
  <si>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</si>
  <si>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</si>
  <si>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</si>
  <si>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</si>
  <si>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</si>
  <si>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</si>
  <si>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</si>
  <si>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</si>
  <si>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</si>
  <si>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</si>
  <si>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</si>
  <si>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</si>
  <si>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</si>
  <si>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</si>
  <si>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</si>
  <si>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</si>
  <si>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</si>
  <si>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</si>
  <si>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</si>
  <si>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</si>
  <si>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</si>
  <si>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</si>
  <si>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</si>
  <si>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</si>
  <si>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</si>
  <si>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</si>
  <si>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</si>
  <si>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</si>
  <si>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</si>
  <si>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</si>
  <si>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</si>
  <si>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</si>
  <si>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</si>
  <si>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</si>
  <si>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</si>
  <si>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</si>
  <si>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</si>
  <si>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</si>
  <si>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</si>
  <si>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</si>
  <si>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</si>
  <si>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</si>
  <si>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</si>
  <si>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</si>
  <si>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</si>
  <si>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</si>
  <si>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</si>
  <si>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</si>
  <si>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</si>
  <si>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</si>
  <si>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</si>
  <si>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</si>
  <si>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</si>
  <si>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</si>
  <si>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</si>
  <si>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</si>
  <si>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</si>
  <si>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</si>
  <si>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</si>
  <si>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</si>
  <si>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</si>
  <si>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</si>
  <si>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</si>
  <si>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</si>
  <si>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</si>
  <si>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</si>
  <si>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</si>
  <si>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</si>
  <si>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</si>
  <si>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</si>
  <si>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</si>
  <si>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</si>
  <si>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</si>
  <si>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</si>
  <si>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</si>
  <si>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</si>
  <si>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</si>
  <si>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</si>
  <si>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</si>
  <si>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</si>
  <si>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</si>
  <si>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</si>
  <si>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</si>
  <si>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</si>
  <si>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</si>
  <si>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</si>
  <si>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</si>
  <si>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</si>
  <si>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</si>
  <si>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</si>
  <si>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</si>
  <si>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</si>
  <si>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</si>
  <si>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</si>
  <si>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</si>
  <si>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</si>
  <si>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</si>
  <si>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</si>
  <si>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</si>
  <si>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</si>
  <si>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</si>
  <si>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</si>
  <si>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</si>
  <si>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</si>
  <si>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</si>
  <si>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</si>
  <si>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</si>
  <si>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</si>
  <si>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</si>
  <si>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</si>
  <si>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</si>
  <si>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</si>
  <si>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</si>
  <si>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</si>
  <si>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</si>
  <si>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</si>
  <si>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</si>
  <si>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</si>
  <si>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</si>
  <si>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</si>
  <si>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</si>
  <si>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</si>
  <si>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</si>
  <si>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</si>
  <si>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</si>
  <si>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</si>
  <si>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</si>
  <si>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</si>
  <si>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</si>
  <si>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</si>
  <si>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</si>
  <si>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</si>
  <si>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</si>
  <si>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</si>
  <si>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</si>
  <si>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</si>
  <si>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</si>
  <si>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</si>
  <si>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</si>
  <si>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</si>
  <si>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</si>
  <si>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</si>
  <si>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</si>
  <si>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</si>
  <si>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</si>
  <si>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</si>
  <si>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</si>
  <si>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</si>
  <si>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</si>
  <si>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</si>
  <si>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</si>
  <si>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</si>
  <si>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</si>
  <si>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</si>
  <si>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</si>
  <si>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</si>
  <si>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</si>
  <si>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</si>
  <si>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</si>
  <si>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</si>
  <si>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</si>
  <si>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</si>
  <si>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</si>
  <si>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</si>
  <si>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</si>
  <si>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</si>
  <si>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</si>
  <si>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</si>
  <si>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</si>
  <si>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</si>
  <si>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</si>
  <si>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</si>
  <si>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</si>
  <si>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</si>
  <si>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</si>
  <si>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</si>
  <si>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</si>
  <si>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</si>
  <si>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</si>
  <si>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</si>
  <si>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</si>
  <si>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</si>
  <si>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</si>
  <si>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</si>
  <si>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</si>
  <si>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</si>
  <si>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</si>
  <si>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</si>
  <si>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</si>
  <si>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</si>
  <si>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</si>
  <si>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</si>
  <si>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</si>
  <si>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</si>
  <si>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</si>
  <si>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</si>
  <si>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</si>
  <si>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</si>
  <si>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</si>
  <si>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</si>
  <si>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</si>
  <si>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</si>
  <si>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</si>
  <si>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</si>
  <si>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</si>
  <si>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</si>
  <si>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</si>
  <si>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</si>
  <si>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</si>
  <si>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</si>
  <si>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</si>
  <si>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</si>
  <si>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</si>
  <si>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</si>
  <si>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</si>
  <si>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</si>
  <si>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</si>
  <si>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</si>
  <si>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</si>
  <si>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</si>
  <si>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</si>
  <si>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</si>
  <si>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</si>
  <si>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</si>
  <si>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</si>
  <si>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</si>
  <si>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</si>
  <si>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</si>
  <si>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</si>
  <si>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</si>
  <si>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</si>
  <si>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</si>
  <si>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</si>
  <si>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</si>
  <si>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</si>
  <si>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</si>
  <si>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</si>
  <si>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</si>
  <si>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</si>
  <si>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</si>
  <si>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</si>
  <si>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</si>
  <si>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</si>
  <si>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</si>
  <si>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</si>
  <si>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</si>
  <si>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</si>
  <si>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</si>
  <si>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</si>
  <si>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</si>
  <si>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</si>
  <si>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</si>
  <si>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</si>
  <si>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</si>
  <si>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</si>
  <si>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</si>
  <si>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</si>
  <si>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</si>
  <si>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</si>
  <si>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</si>
  <si>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</si>
  <si>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</si>
  <si>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</si>
  <si>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</si>
  <si>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</si>
  <si>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</si>
  <si>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</si>
  <si>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</si>
  <si>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</si>
  <si>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</si>
  <si>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</si>
  <si>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</si>
  <si>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</si>
  <si>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</si>
  <si>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</si>
  <si>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</si>
  <si>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</si>
  <si>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</si>
  <si>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</si>
  <si>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</si>
  <si>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</si>
  <si>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</si>
  <si>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</si>
  <si>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</si>
  <si>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</si>
  <si>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</si>
  <si>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</si>
  <si>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</si>
  <si>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</si>
  <si>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</si>
  <si>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</si>
  <si>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</si>
  <si>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</si>
  <si>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</si>
  <si>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</si>
  <si>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</si>
  <si>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</si>
  <si>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</si>
  <si>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</si>
  <si>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</si>
  <si>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</si>
  <si>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</si>
  <si>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</si>
  <si>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</si>
  <si>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</si>
  <si>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</si>
  <si>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</si>
  <si>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</si>
  <si>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</si>
  <si>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</si>
  <si>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</si>
  <si>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</si>
  <si>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</si>
  <si>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</si>
  <si>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</si>
  <si>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</si>
  <si>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</si>
  <si>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</si>
  <si>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</si>
  <si>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</si>
  <si>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</si>
  <si>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</si>
  <si>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</si>
  <si>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</si>
  <si>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</si>
  <si>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</si>
  <si>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</si>
  <si>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</si>
  <si>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</si>
  <si>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</si>
  <si>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</si>
  <si>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</si>
  <si>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</si>
  <si>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</si>
  <si>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</si>
  <si>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</si>
  <si>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</si>
  <si>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</si>
  <si>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</si>
  <si>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</si>
  <si>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</si>
  <si>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</si>
  <si>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</si>
  <si>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</si>
  <si>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</si>
  <si>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</si>
  <si>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</si>
  <si>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</si>
  <si>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</si>
  <si>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</si>
  <si>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</si>
  <si>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</si>
  <si>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</si>
  <si>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</si>
  <si>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</si>
  <si>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</si>
  <si>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</si>
  <si>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</si>
  <si>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</si>
  <si>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</si>
  <si>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</si>
  <si>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</si>
  <si>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</si>
  <si>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</si>
  <si>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</si>
  <si>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</si>
  <si>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</si>
  <si>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</si>
  <si>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</si>
  <si>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</si>
  <si>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</si>
  <si>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</si>
  <si>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</si>
  <si>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</si>
  <si>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</si>
  <si>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</si>
  <si>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</si>
  <si>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</si>
  <si>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</si>
  <si>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</si>
  <si>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</si>
  <si>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</si>
  <si>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</si>
  <si>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</si>
  <si>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</si>
  <si>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</si>
  <si>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</si>
  <si>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</si>
  <si>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</si>
  <si>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</si>
  <si>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</si>
  <si>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</si>
  <si>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</si>
  <si>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</si>
  <si>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</si>
  <si>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</si>
  <si>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</si>
  <si>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</si>
  <si>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</si>
  <si>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</si>
  <si>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</si>
  <si>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</si>
  <si>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</si>
  <si>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</si>
  <si>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</si>
  <si>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</si>
  <si>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</si>
  <si>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</si>
  <si>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</si>
  <si>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</si>
  <si>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</si>
  <si>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</si>
  <si>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</si>
  <si>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</si>
  <si>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</si>
  <si>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</si>
  <si>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</si>
  <si>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</si>
  <si>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</si>
  <si>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</si>
  <si>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</si>
  <si>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</si>
  <si>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</si>
  <si>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</si>
  <si>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</si>
  <si>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</si>
  <si>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</si>
  <si>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</si>
  <si>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</si>
  <si>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</si>
  <si>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</si>
  <si>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</si>
  <si>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</si>
  <si>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</si>
  <si>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</si>
  <si>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</si>
  <si>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</si>
  <si>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</si>
  <si>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</si>
  <si>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</si>
  <si>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</si>
  <si>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</si>
  <si>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</si>
  <si>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</si>
  <si>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</si>
  <si>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</si>
  <si>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</si>
  <si>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</si>
  <si>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</si>
  <si>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</si>
  <si>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</si>
  <si>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</si>
  <si>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</si>
  <si>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</si>
  <si>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</si>
  <si>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</si>
  <si>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</si>
  <si>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</si>
  <si>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</si>
  <si>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</si>
  <si>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</si>
  <si>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</si>
  <si>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</si>
  <si>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</si>
  <si>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</si>
  <si>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</si>
  <si>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</si>
  <si>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</si>
  <si>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</si>
  <si>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</si>
  <si>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</si>
  <si>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</si>
  <si>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</si>
  <si>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</si>
  <si>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</si>
  <si>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</si>
  <si>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</si>
  <si>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</si>
  <si>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</si>
  <si>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</si>
  <si>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</si>
  <si>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</si>
  <si>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</si>
  <si>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</si>
  <si>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</si>
  <si>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</si>
  <si>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</si>
  <si>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</si>
  <si>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</si>
  <si>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</si>
  <si>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</si>
  <si>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</si>
  <si>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</si>
  <si>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</si>
  <si>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</si>
  <si>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</si>
  <si>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</si>
  <si>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</si>
  <si>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</si>
  <si>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</si>
  <si>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</si>
  <si>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</si>
  <si>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</si>
  <si>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</si>
  <si>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</si>
  <si>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</si>
  <si>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</si>
  <si>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</si>
  <si>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</si>
  <si>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</si>
  <si>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</si>
  <si>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</si>
  <si>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</si>
  <si>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</si>
  <si>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</si>
  <si>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</si>
  <si>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</si>
  <si>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</si>
  <si>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</si>
  <si>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</si>
  <si>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</si>
  <si>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</si>
  <si>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</si>
  <si>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</si>
  <si>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</si>
  <si>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</si>
  <si>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</si>
  <si>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</si>
  <si>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</si>
  <si>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</si>
  <si>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</si>
  <si>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</si>
  <si>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</si>
  <si>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</si>
  <si>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</si>
  <si>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</si>
  <si>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</si>
  <si>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</si>
  <si>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</si>
  <si>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</si>
  <si>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</si>
  <si>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</si>
  <si>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</si>
  <si>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</si>
  <si>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</si>
  <si>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</si>
  <si>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</si>
  <si>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</si>
  <si>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</si>
  <si>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</si>
  <si>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</si>
  <si>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</si>
  <si>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</si>
  <si>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</si>
  <si>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</si>
  <si>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</si>
  <si>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</si>
  <si>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</si>
  <si>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</si>
  <si>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</si>
  <si>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</si>
  <si>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</si>
  <si>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</si>
  <si>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</si>
  <si>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</si>
  <si>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</si>
  <si>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</si>
  <si>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</si>
  <si>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</si>
  <si>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</si>
  <si>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</si>
  <si>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</si>
  <si>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</si>
  <si>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</si>
  <si>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</si>
  <si>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</si>
  <si>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</si>
  <si>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</si>
  <si>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</si>
  <si>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</si>
  <si>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</si>
  <si>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</si>
  <si>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</si>
  <si>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</si>
  <si>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</si>
  <si>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</si>
  <si>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</si>
  <si>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</si>
  <si>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</si>
  <si>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</si>
  <si>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</si>
  <si>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</si>
  <si>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</si>
  <si>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</si>
  <si>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</si>
  <si>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</si>
  <si>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</si>
  <si>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</si>
  <si>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</si>
  <si>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</si>
  <si>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</si>
  <si>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</si>
  <si>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</si>
  <si>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</si>
  <si>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</si>
  <si>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</si>
  <si>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</si>
  <si>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</si>
  <si>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</si>
  <si>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</si>
  <si>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</si>
  <si>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</si>
  <si>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</si>
  <si>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</si>
  <si>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</si>
  <si>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</si>
  <si>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</si>
  <si>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</si>
  <si>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</si>
  <si>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</si>
  <si>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</si>
  <si>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</si>
  <si>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</si>
  <si>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</si>
  <si>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</si>
  <si>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</si>
  <si>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</si>
  <si>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</si>
  <si>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</si>
  <si>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</si>
  <si>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</si>
  <si>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</si>
  <si>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</si>
  <si>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</si>
  <si>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</si>
  <si>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</si>
  <si>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</si>
  <si>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</si>
  <si>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</si>
  <si>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</si>
  <si>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</si>
  <si>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</si>
  <si>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</si>
  <si>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</si>
  <si>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</si>
  <si>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</si>
  <si>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</si>
  <si>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</si>
  <si>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</si>
  <si>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</si>
  <si>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</si>
  <si>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</si>
  <si>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</si>
  <si>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</si>
  <si>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</si>
  <si>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</si>
  <si>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</si>
  <si>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</si>
  <si>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</si>
  <si>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</si>
  <si>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</si>
  <si>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</si>
  <si>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</si>
  <si>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</si>
  <si>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</si>
  <si>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</si>
  <si>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</si>
  <si>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</si>
  <si>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</si>
  <si>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</si>
  <si>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</si>
  <si>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</si>
  <si>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</si>
  <si>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</si>
  <si>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</si>
  <si>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</si>
  <si>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</si>
  <si>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</si>
  <si>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</si>
  <si>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</si>
  <si>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</si>
  <si>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</si>
  <si>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</si>
  <si>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</si>
  <si>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</si>
  <si>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</si>
  <si>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</si>
  <si>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</si>
  <si>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</si>
  <si>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</si>
  <si>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</si>
  <si>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</si>
  <si>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</si>
  <si>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</si>
  <si>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</si>
  <si>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</si>
  <si>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</si>
  <si>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</si>
  <si>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</si>
  <si>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</si>
  <si>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</si>
  <si>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</si>
  <si>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</si>
  <si>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</si>
  <si>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</si>
  <si>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</si>
  <si>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</si>
  <si>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</si>
  <si>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</si>
  <si>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</si>
  <si>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</si>
  <si>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</si>
  <si>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</si>
  <si>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</si>
  <si>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</si>
  <si>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</si>
  <si>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</si>
  <si>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</si>
  <si>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</si>
  <si>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</si>
  <si>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</si>
  <si>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</si>
  <si>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</si>
  <si>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</si>
  <si>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</si>
  <si>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</si>
  <si>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</si>
  <si>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</si>
  <si>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</si>
  <si>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</si>
  <si>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</si>
  <si>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</si>
  <si>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</si>
  <si>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</si>
  <si>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</si>
  <si>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</si>
  <si>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</si>
  <si>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</si>
  <si>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</si>
  <si>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</si>
  <si>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</si>
  <si>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</si>
  <si>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</si>
  <si>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</si>
  <si>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</si>
  <si>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</si>
  <si>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</si>
  <si>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</si>
  <si>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</si>
  <si>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</si>
  <si>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</si>
  <si>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</si>
  <si>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</si>
  <si>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</si>
  <si>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</si>
  <si>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</si>
  <si>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</si>
  <si>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</si>
  <si>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</si>
  <si>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</si>
  <si>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</si>
  <si>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</si>
  <si>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</si>
  <si>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</si>
  <si>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</si>
  <si>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</si>
  <si>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</si>
  <si>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</si>
  <si>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</si>
  <si>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</si>
  <si>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</si>
  <si>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</si>
  <si>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</si>
  <si>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</si>
  <si>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</si>
  <si>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</si>
  <si>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</si>
  <si>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</si>
  <si>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</si>
  <si>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</si>
  <si>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</si>
  <si>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</si>
  <si>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</si>
  <si>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</si>
  <si>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</si>
  <si>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</si>
  <si>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</si>
  <si>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</si>
  <si>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</si>
  <si>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</si>
  <si>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</si>
  <si>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</si>
  <si>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</si>
  <si>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</si>
  <si>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</si>
  <si>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</si>
  <si>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</si>
  <si>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</si>
  <si>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</si>
  <si>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</si>
  <si>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</si>
  <si>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</si>
  <si>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</si>
  <si>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</si>
  <si>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</si>
  <si>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</si>
  <si>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</si>
  <si>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</si>
  <si>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</si>
  <si>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</si>
  <si>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</si>
  <si>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</si>
  <si>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</si>
  <si>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</si>
  <si>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</si>
  <si>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</si>
  <si>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</si>
  <si>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</si>
  <si>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</si>
  <si>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</si>
  <si>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</si>
  <si>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</si>
  <si>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</si>
  <si>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</si>
  <si>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</si>
  <si>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</si>
  <si>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</si>
  <si>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</si>
  <si>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</si>
  <si>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</si>
  <si>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</si>
  <si>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</si>
  <si>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</si>
  <si>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</si>
  <si>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</si>
  <si>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</si>
  <si>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</si>
  <si>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</si>
  <si>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</si>
  <si>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</si>
  <si>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</si>
  <si>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</si>
  <si>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</si>
  <si>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</si>
  <si>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</si>
  <si>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</si>
  <si>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</si>
  <si>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</si>
  <si>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</si>
  <si>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</si>
  <si>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</si>
  <si>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</si>
  <si>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</si>
  <si>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</si>
  <si>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</si>
  <si>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</si>
  <si>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</si>
  <si>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</si>
  <si>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</si>
  <si>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</si>
  <si>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</si>
  <si>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</si>
  <si>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</si>
  <si>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</si>
  <si>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</si>
  <si>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</si>
  <si>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</si>
  <si>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</si>
  <si>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</si>
  <si>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</si>
  <si>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</si>
  <si>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</si>
  <si>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</si>
  <si>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</si>
  <si>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</si>
  <si>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</si>
  <si>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</si>
  <si>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</si>
  <si>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</si>
  <si>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</si>
  <si>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</si>
  <si>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</si>
  <si>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</si>
  <si>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</si>
  <si>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</si>
  <si>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</si>
  <si>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</si>
  <si>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</si>
  <si>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</si>
  <si>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</si>
  <si>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</si>
  <si>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</si>
  <si>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</si>
  <si>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</si>
  <si>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</si>
  <si>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</si>
  <si>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</si>
  <si>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</si>
  <si>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</si>
  <si>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</si>
  <si>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</si>
  <si>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</si>
  <si>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</si>
  <si>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</si>
  <si>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</si>
  <si>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</si>
  <si>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</si>
  <si>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</si>
  <si>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</si>
  <si>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</si>
  <si>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</si>
  <si>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</si>
  <si>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</si>
  <si>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</si>
  <si>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</si>
  <si>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</si>
  <si>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</si>
  <si>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</si>
  <si>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</si>
  <si>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</si>
  <si>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</si>
  <si>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</si>
  <si>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</si>
  <si>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</si>
  <si>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</si>
  <si>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</si>
  <si>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</si>
  <si>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</si>
  <si>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</si>
  <si>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</si>
  <si>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</si>
  <si>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</si>
  <si>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</si>
  <si>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</si>
  <si>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</si>
  <si>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</si>
  <si>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</si>
  <si>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</si>
  <si>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</si>
  <si>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</si>
  <si>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</si>
  <si>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</si>
  <si>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</si>
  <si>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</si>
  <si>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</si>
  <si>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</si>
  <si>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</si>
  <si>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</si>
  <si>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</si>
  <si>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</si>
  <si>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</si>
  <si>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</si>
  <si>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</si>
  <si>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</si>
  <si>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</si>
  <si>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</si>
  <si>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</si>
  <si>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</si>
  <si>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</si>
  <si>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</si>
  <si>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</si>
  <si>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</si>
  <si>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</si>
  <si>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</si>
  <si>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</si>
  <si>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</si>
  <si>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</si>
  <si>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</si>
  <si>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</si>
  <si>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</si>
  <si>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</si>
  <si>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</si>
  <si>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</si>
  <si>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</si>
  <si>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</si>
  <si>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</si>
  <si>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</si>
  <si>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</si>
  <si>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</si>
  <si>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</si>
  <si>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</si>
  <si>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</si>
  <si>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</si>
  <si>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</si>
  <si>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</si>
  <si>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</si>
  <si>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</si>
  <si>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</si>
  <si>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</si>
  <si>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</si>
  <si>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</si>
  <si>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</si>
  <si>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</si>
  <si>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</si>
  <si>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</si>
  <si>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</si>
  <si>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</si>
  <si>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</si>
  <si>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</si>
  <si>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</si>
  <si>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</si>
  <si>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</si>
  <si>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</si>
  <si>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</si>
  <si>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</si>
  <si>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</si>
  <si>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</si>
  <si>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</si>
  <si>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</si>
  <si>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</si>
  <si>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</si>
  <si>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</si>
  <si>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</si>
  <si>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</si>
  <si>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</si>
  <si>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</si>
  <si>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</si>
  <si>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</si>
  <si>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</si>
  <si>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</si>
  <si>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</si>
  <si>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</si>
  <si>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</si>
  <si>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</si>
  <si>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</si>
  <si>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</si>
  <si>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</si>
  <si>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</si>
  <si>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</si>
  <si>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</si>
  <si>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</si>
  <si>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</si>
  <si>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</si>
  <si>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</si>
  <si>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</si>
  <si>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</si>
  <si>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</si>
  <si>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</si>
  <si>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</si>
  <si>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</si>
  <si>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</si>
  <si>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</si>
  <si>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</si>
  <si>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</si>
  <si>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</si>
  <si>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</si>
  <si>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</si>
  <si>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</si>
  <si>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</si>
  <si>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</si>
  <si>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</si>
  <si>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</si>
  <si>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</si>
  <si>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</si>
  <si>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</si>
  <si>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</si>
  <si>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</si>
  <si>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</si>
  <si>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</si>
  <si>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</si>
  <si>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</si>
  <si>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</si>
  <si>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</si>
  <si>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</si>
  <si>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</si>
  <si>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</si>
  <si>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</si>
  <si>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</si>
  <si>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</si>
  <si>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</si>
  <si>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</si>
  <si>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</si>
  <si>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</si>
  <si>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</si>
  <si>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</si>
  <si>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</si>
  <si>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</si>
  <si>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</si>
  <si>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</si>
  <si>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</si>
  <si>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</si>
  <si>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</si>
  <si>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</si>
  <si>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</si>
  <si>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</si>
  <si>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</si>
  <si>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</si>
  <si>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</si>
  <si>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</si>
  <si>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</si>
  <si>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</si>
  <si>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</si>
  <si>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</si>
  <si>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</si>
  <si>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</si>
  <si>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</si>
  <si>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</si>
  <si>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</si>
  <si>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</si>
  <si>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</si>
  <si>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</si>
  <si>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</si>
  <si>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</si>
  <si>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</si>
  <si>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</si>
  <si>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</si>
  <si>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</si>
  <si>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</si>
  <si>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</si>
  <si>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</si>
  <si>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</si>
  <si>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</si>
  <si>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</si>
  <si>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</si>
  <si>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</si>
  <si>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</si>
  <si>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</si>
  <si>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</si>
  <si>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</si>
  <si>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</si>
  <si>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</si>
  <si>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</si>
  <si>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</si>
  <si>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</si>
  <si>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</si>
  <si>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</si>
  <si>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</si>
  <si>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</si>
  <si>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</si>
  <si>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</si>
  <si>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</si>
  <si>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</si>
  <si>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</si>
  <si>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</si>
  <si>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</si>
  <si>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</si>
  <si>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</si>
  <si>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</si>
  <si>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</si>
  <si>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</si>
  <si>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</si>
  <si>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</si>
  <si>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</si>
  <si>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</si>
  <si>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</si>
  <si>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</si>
  <si>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</si>
  <si>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</si>
  <si>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</si>
  <si>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</si>
  <si>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</si>
  <si>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</si>
  <si>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</si>
  <si>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</si>
  <si>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</si>
  <si>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</si>
  <si>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</si>
  <si>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</si>
  <si>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</si>
  <si>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</si>
  <si>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</si>
  <si>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</si>
  <si>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</si>
  <si>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</si>
  <si>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</si>
  <si>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</si>
  <si>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</si>
  <si>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</si>
  <si>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</si>
  <si>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</si>
  <si>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</si>
  <si>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</si>
  <si>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</si>
  <si>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</si>
  <si>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</si>
  <si>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</si>
  <si>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</si>
  <si>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</si>
  <si>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</si>
  <si>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</si>
  <si>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</si>
  <si>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</si>
  <si>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</si>
  <si>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</si>
  <si>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</si>
  <si>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</si>
  <si>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</si>
  <si>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</si>
  <si>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</si>
  <si>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</si>
  <si>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</si>
  <si>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</si>
  <si>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</si>
  <si>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</si>
  <si>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</si>
  <si>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</si>
  <si>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</si>
  <si>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</si>
  <si>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</si>
  <si>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</si>
  <si>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</si>
  <si>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</si>
  <si>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</si>
  <si>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</si>
  <si>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</si>
  <si>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</si>
  <si>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</si>
  <si>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</si>
  <si>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</si>
  <si>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</si>
  <si>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</si>
  <si>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</si>
  <si>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</si>
  <si>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</si>
  <si>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</si>
  <si>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</si>
  <si>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</si>
  <si>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</si>
  <si>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</si>
  <si>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</si>
  <si>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</si>
  <si>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</si>
  <si>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</si>
  <si>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</si>
  <si>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</si>
  <si>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</si>
  <si>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</si>
  <si>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</si>
  <si>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</si>
  <si>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</si>
  <si>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</si>
  <si>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</si>
  <si>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</si>
  <si>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</si>
  <si>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</si>
  <si>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</si>
  <si>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</si>
  <si>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</si>
  <si>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</si>
  <si>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</si>
  <si>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</si>
  <si>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</si>
  <si>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</si>
  <si>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</si>
  <si>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</si>
  <si>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</si>
  <si>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</si>
  <si>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</si>
  <si>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</si>
  <si>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</si>
  <si>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</si>
  <si>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</si>
  <si>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</si>
  <si>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</si>
  <si>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</si>
  <si>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</si>
  <si>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</si>
  <si>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</si>
  <si>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</si>
  <si>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</si>
  <si>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</si>
  <si>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</si>
  <si>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</si>
  <si>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</si>
  <si>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</si>
  <si>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</si>
  <si>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</si>
  <si>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</si>
  <si>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</si>
  <si>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</si>
  <si>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</si>
  <si>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</si>
  <si>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</si>
  <si>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</si>
  <si>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</si>
  <si>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</si>
  <si>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</si>
  <si>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</si>
  <si>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</si>
  <si>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</si>
  <si>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</si>
  <si>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</si>
  <si>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</si>
  <si>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</si>
  <si>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</si>
  <si>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</si>
  <si>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</si>
  <si>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</si>
  <si>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</si>
  <si>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</si>
  <si>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</si>
  <si>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</si>
  <si>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</si>
  <si>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</si>
  <si>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</si>
  <si>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</si>
  <si>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</si>
  <si>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</si>
  <si>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</si>
  <si>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</si>
  <si>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</si>
  <si>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</si>
  <si>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</si>
  <si>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</si>
  <si>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</si>
  <si>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</si>
  <si>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</si>
  <si>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</si>
  <si>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</si>
  <si>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</si>
  <si>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</si>
  <si>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</si>
  <si>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</si>
  <si>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</si>
  <si>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</si>
  <si>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</si>
  <si>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</si>
  <si>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</si>
  <si>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</si>
  <si>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</si>
  <si>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</si>
  <si>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</si>
  <si>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</si>
  <si>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</si>
  <si>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</si>
  <si>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</si>
  <si>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</si>
  <si>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</si>
  <si>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</si>
  <si>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</si>
  <si>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</si>
  <si>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</si>
  <si>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</si>
  <si>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</si>
  <si>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</si>
  <si>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</si>
  <si>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</si>
  <si>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</si>
  <si>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</si>
  <si>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</si>
  <si>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</si>
  <si>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</si>
  <si>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</si>
  <si>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</si>
  <si>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</si>
  <si>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</si>
  <si>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</si>
  <si>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</si>
  <si>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</si>
  <si>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</si>
  <si>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</si>
  <si>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</si>
  <si>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</si>
  <si>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</si>
  <si>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</si>
  <si>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</si>
  <si>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</si>
  <si>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</si>
  <si>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</si>
  <si>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</si>
  <si>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</si>
  <si>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</si>
  <si>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</si>
  <si>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</si>
  <si>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</si>
  <si>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</si>
  <si>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</si>
  <si>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</si>
  <si>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</si>
  <si>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</si>
  <si>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</si>
  <si>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</si>
  <si>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</si>
  <si>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</si>
  <si>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</si>
  <si>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</si>
  <si>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</si>
  <si>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</si>
  <si>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</si>
  <si>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</si>
  <si>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</si>
  <si>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</si>
  <si>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</si>
  <si>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</si>
  <si>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</si>
  <si>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</si>
  <si>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</si>
  <si>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</si>
  <si>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</si>
  <si>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</si>
  <si>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</si>
  <si>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</si>
  <si>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</si>
  <si>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</si>
  <si>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</si>
  <si>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</si>
  <si>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</si>
  <si>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</si>
  <si>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</si>
  <si>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</si>
  <si>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</si>
  <si>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</si>
  <si>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</si>
  <si>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</si>
  <si>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</si>
  <si>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</si>
  <si>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</si>
  <si>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</si>
  <si>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</si>
  <si>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</si>
  <si>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</si>
  <si>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</si>
  <si>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</si>
  <si>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</si>
  <si>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</si>
  <si>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</si>
  <si>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</si>
  <si>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</si>
  <si>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</si>
  <si>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</si>
  <si>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</si>
  <si>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</si>
  <si>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</si>
  <si>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</si>
  <si>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</si>
  <si>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</si>
  <si>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</si>
  <si>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</si>
  <si>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</si>
  <si>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</si>
  <si>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</si>
  <si>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</si>
  <si>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</si>
  <si>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</si>
  <si>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</si>
  <si>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</si>
  <si>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</si>
  <si>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</si>
  <si>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</si>
  <si>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</si>
  <si>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</si>
  <si>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</si>
  <si>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</si>
  <si>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</si>
  <si>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</si>
  <si>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</si>
  <si>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</si>
  <si>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</si>
  <si>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</si>
  <si>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</si>
  <si>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</si>
  <si>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</si>
  <si>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</si>
  <si>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</si>
  <si>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</si>
  <si>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</si>
  <si>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</si>
  <si>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</si>
  <si>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</si>
  <si>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</si>
  <si>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</si>
  <si>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</si>
  <si>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</si>
  <si>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</si>
  <si>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</si>
  <si>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</si>
  <si>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</si>
  <si>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</si>
  <si>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</si>
  <si>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</si>
  <si>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</si>
  <si>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</si>
  <si>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</si>
  <si>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</si>
  <si>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</si>
  <si>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</si>
  <si>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</si>
  <si>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</si>
  <si>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</si>
  <si>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</si>
  <si>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</si>
  <si>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</si>
  <si>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</si>
  <si>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</si>
  <si>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</si>
  <si>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</si>
  <si>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</si>
  <si>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</si>
  <si>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</si>
  <si>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</si>
  <si>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</si>
  <si>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</si>
  <si>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</si>
  <si>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</si>
  <si>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</si>
  <si>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</si>
  <si>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</si>
  <si>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</si>
  <si>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</si>
  <si>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</si>
  <si>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</si>
  <si>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</si>
  <si>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</si>
  <si>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</si>
  <si>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</si>
  <si>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</si>
  <si>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</si>
  <si>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</si>
  <si>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</si>
  <si>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</si>
  <si>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</si>
  <si>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</si>
  <si>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</si>
  <si>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</si>
  <si>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</si>
  <si>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</si>
  <si>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</si>
  <si>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</si>
  <si>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</si>
  <si>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</si>
  <si>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</si>
  <si>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</si>
  <si>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</si>
  <si>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</si>
  <si>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</si>
  <si>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</si>
  <si>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</si>
  <si>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</si>
  <si>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</si>
  <si>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</si>
  <si>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</si>
  <si>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</si>
  <si>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</si>
  <si>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</si>
  <si>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</si>
  <si>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</si>
  <si>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</si>
  <si>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</si>
  <si>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</si>
  <si>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</si>
  <si>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</si>
  <si>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</si>
  <si>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</si>
  <si>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</si>
  <si>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</si>
  <si>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</si>
  <si>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</si>
  <si>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</si>
  <si>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</si>
  <si>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</si>
  <si>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</si>
  <si>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</si>
  <si>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</si>
  <si>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</si>
  <si>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</si>
  <si>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</si>
  <si>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</si>
  <si>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</si>
  <si>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</si>
  <si>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</si>
  <si>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</si>
  <si>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</si>
  <si>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</si>
  <si>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</si>
  <si>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</si>
  <si>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</si>
  <si>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</si>
  <si>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</si>
  <si>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</si>
  <si>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</si>
  <si>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</si>
  <si>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</si>
  <si>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</si>
  <si>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</si>
  <si>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</si>
  <si>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</si>
  <si>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</si>
  <si>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</si>
  <si>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</si>
  <si>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</si>
  <si>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</si>
  <si>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</si>
  <si>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</si>
  <si>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</si>
  <si>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</si>
  <si>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</si>
  <si>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</si>
  <si>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</si>
  <si>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</si>
  <si>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</si>
  <si>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</si>
  <si>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</si>
  <si>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</si>
  <si>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</si>
  <si>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</si>
  <si>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</si>
  <si>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</si>
  <si>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</si>
  <si>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</si>
  <si>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</si>
  <si>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</si>
  <si>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</si>
  <si>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</si>
  <si>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</si>
  <si>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</si>
  <si>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</si>
  <si>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</si>
  <si>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</si>
  <si>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</si>
  <si>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</si>
  <si>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</si>
  <si>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</si>
  <si>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</si>
  <si>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</si>
  <si>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</si>
  <si>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</si>
  <si>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</si>
  <si>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</si>
  <si>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</si>
  <si>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</si>
  <si>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</si>
  <si>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</si>
  <si>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</si>
  <si>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</si>
  <si>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</si>
  <si>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</si>
  <si>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</si>
  <si>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</si>
  <si>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</si>
  <si>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</si>
  <si>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</si>
  <si>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</si>
  <si>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</si>
  <si>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</si>
  <si>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</si>
  <si>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</si>
  <si>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</si>
  <si>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</si>
  <si>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</si>
  <si>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</si>
  <si>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</si>
  <si>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</si>
  <si>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</si>
  <si>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</si>
  <si>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</si>
  <si>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</si>
  <si>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</si>
  <si>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</si>
  <si>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</si>
  <si>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</si>
  <si>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</si>
  <si>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</si>
  <si>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</si>
  <si>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</si>
  <si>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</si>
  <si>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</si>
  <si>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</si>
  <si>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</si>
  <si>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</si>
  <si>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</si>
  <si>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</si>
  <si>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</si>
  <si>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</si>
  <si>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</si>
  <si>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</si>
  <si>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</si>
  <si>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</si>
  <si>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</si>
  <si>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</si>
  <si>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</si>
  <si>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</si>
  <si>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</si>
  <si>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</si>
  <si>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</si>
  <si>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</si>
  <si>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</si>
  <si>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</si>
  <si>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</si>
  <si>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</si>
  <si>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</si>
  <si>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</si>
  <si>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</si>
  <si>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</si>
  <si>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</si>
  <si>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</si>
  <si>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</si>
  <si>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</si>
  <si>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</si>
  <si>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</si>
  <si>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</si>
  <si>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</si>
  <si>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</si>
  <si>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</si>
  <si>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</si>
  <si>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</si>
  <si>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</si>
  <si>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</si>
  <si>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</si>
  <si>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</si>
  <si>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</si>
  <si>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</si>
  <si>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</si>
  <si>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</si>
  <si>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</si>
  <si>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</si>
  <si>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</si>
  <si>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</si>
  <si>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</si>
  <si>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</si>
  <si>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</si>
  <si>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</si>
  <si>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</si>
  <si>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</si>
  <si>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</si>
  <si>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</si>
  <si>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</si>
  <si>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</si>
  <si>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</si>
  <si>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</si>
  <si>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</si>
  <si>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</si>
  <si>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</si>
  <si>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</si>
  <si>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</si>
  <si>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</si>
  <si>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</si>
  <si>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</si>
  <si>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</si>
  <si>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</si>
  <si>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</si>
  <si>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</si>
  <si>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</si>
  <si>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</si>
  <si>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</si>
  <si>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</si>
  <si>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</si>
  <si>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</si>
  <si>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</si>
  <si>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</si>
  <si>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</si>
  <si>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</si>
  <si>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</si>
  <si>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</si>
  <si>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</si>
  <si>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</si>
  <si>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</si>
  <si>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</si>
  <si>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</si>
  <si>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</si>
  <si>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</si>
  <si>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</si>
  <si>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</si>
  <si>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</si>
  <si>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</si>
  <si>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</si>
  <si>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</si>
  <si>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</si>
  <si>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</si>
  <si>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</si>
  <si>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</si>
  <si>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</si>
  <si>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</si>
  <si>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</si>
  <si>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</si>
  <si>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</si>
  <si>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</si>
  <si>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</si>
  <si>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</si>
  <si>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</si>
  <si>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</si>
  <si>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</si>
  <si>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</si>
  <si>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</si>
  <si>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</si>
  <si>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</si>
  <si>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</si>
  <si>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</si>
  <si>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</si>
  <si>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</si>
  <si>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</si>
  <si>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</si>
  <si>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</si>
  <si>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</si>
  <si>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</si>
  <si>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</si>
  <si>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</si>
  <si>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</si>
  <si>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</si>
  <si>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</si>
  <si>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</si>
  <si>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</si>
  <si>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</si>
  <si>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</si>
  <si>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</si>
  <si>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</si>
  <si>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</si>
  <si>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</si>
  <si>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</si>
  <si>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</si>
  <si>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</si>
  <si>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</si>
  <si>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</si>
  <si>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</si>
  <si>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</si>
  <si>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</si>
  <si>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</si>
  <si>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</si>
  <si>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</si>
  <si>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</si>
  <si>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</si>
  <si>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</si>
  <si>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</si>
  <si>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</si>
  <si>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</si>
  <si>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</si>
  <si>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</si>
  <si>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</si>
  <si>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</si>
  <si>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</si>
  <si>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</si>
  <si>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</si>
  <si>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</si>
  <si>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</si>
  <si>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</si>
  <si>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</si>
  <si>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</si>
  <si>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</si>
  <si>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</si>
  <si>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</si>
  <si>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</si>
  <si>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</si>
  <si>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</si>
  <si>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</si>
  <si>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</si>
  <si>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</si>
  <si>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</si>
  <si>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</si>
  <si>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</si>
  <si>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</si>
  <si>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</si>
  <si>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</si>
  <si>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</si>
  <si>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</si>
  <si>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</si>
  <si>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</si>
  <si>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</si>
  <si>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</si>
  <si>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</si>
  <si>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</si>
  <si>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</si>
  <si>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</si>
  <si>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</si>
  <si>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</si>
  <si>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</si>
  <si>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</si>
  <si>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</si>
  <si>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</si>
  <si>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</si>
  <si>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</si>
  <si>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</si>
  <si>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</si>
  <si>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</si>
  <si>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</si>
  <si>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</si>
  <si>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</si>
  <si>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</si>
  <si>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</si>
  <si>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</si>
  <si>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</si>
  <si>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</si>
  <si>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</si>
  <si>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</si>
  <si>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</si>
  <si>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</si>
  <si>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</si>
  <si>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</si>
  <si>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</si>
  <si>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</si>
  <si>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</si>
  <si>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</si>
  <si>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</si>
  <si>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</si>
  <si>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</si>
  <si>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</si>
  <si>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</si>
  <si>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</si>
  <si>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</si>
  <si>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</si>
  <si>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</si>
  <si>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</si>
  <si>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</si>
  <si>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</si>
  <si>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</si>
  <si>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</si>
  <si>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</si>
  <si>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</si>
  <si>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</si>
  <si>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</si>
  <si>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</si>
  <si>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</si>
  <si>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</si>
  <si>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</si>
  <si>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</si>
  <si>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</si>
  <si>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</si>
  <si>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</si>
  <si>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</si>
  <si>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</si>
  <si>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</si>
  <si>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</si>
  <si>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</si>
  <si>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</si>
  <si>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</si>
  <si>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</si>
  <si>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</si>
  <si>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</si>
  <si>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</si>
  <si>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</si>
  <si>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</si>
  <si>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</si>
  <si>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</si>
  <si>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</si>
  <si>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</si>
  <si>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</si>
  <si>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</si>
  <si>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</si>
  <si>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</si>
  <si>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</si>
  <si>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</si>
  <si>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</si>
  <si>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</si>
  <si>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</si>
  <si>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</si>
  <si>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</si>
  <si>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</si>
  <si>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</si>
  <si>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</si>
  <si>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</si>
  <si>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</si>
  <si>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</si>
  <si>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</si>
  <si>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</si>
  <si>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</si>
  <si>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</si>
  <si>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</si>
  <si>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</si>
  <si>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</si>
  <si>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</si>
  <si>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</si>
  <si>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</si>
  <si>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</si>
  <si>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</si>
  <si>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</si>
  <si>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</si>
  <si>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</si>
  <si>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</si>
  <si>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</si>
  <si>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</si>
  <si>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</si>
  <si>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</si>
  <si>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</si>
  <si>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</si>
  <si>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</si>
  <si>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</si>
  <si>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</si>
  <si>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</si>
  <si>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</si>
  <si>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</si>
  <si>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</si>
  <si>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</si>
  <si>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</si>
  <si>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</si>
  <si>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</si>
  <si>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</si>
  <si>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</si>
  <si>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</si>
  <si>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</si>
  <si>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</si>
  <si>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</si>
  <si>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</si>
  <si>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</si>
  <si>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</si>
  <si>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</si>
  <si>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</si>
  <si>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</si>
  <si>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</si>
  <si>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</si>
  <si>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</si>
  <si>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</si>
  <si>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</si>
  <si>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</si>
  <si>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</si>
  <si>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</si>
  <si>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</si>
  <si>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</si>
  <si>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</si>
  <si>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</si>
  <si>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</si>
  <si>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</si>
  <si>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</si>
  <si>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</si>
  <si>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</si>
  <si>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</si>
  <si>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</si>
  <si>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</si>
  <si>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</si>
  <si>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</si>
  <si>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</si>
  <si>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</si>
  <si>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</si>
  <si>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</si>
  <si>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</si>
  <si>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</si>
  <si>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</si>
  <si>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</si>
  <si>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</si>
  <si>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</si>
  <si>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</si>
  <si>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</si>
  <si>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</si>
  <si>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</si>
  <si>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</si>
  <si>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</si>
  <si>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</si>
  <si>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</si>
  <si>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</si>
  <si>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</si>
  <si>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</si>
  <si>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</si>
  <si>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</si>
  <si>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</si>
  <si>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</si>
  <si>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</si>
  <si>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</si>
  <si>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</si>
  <si>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</si>
  <si>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</si>
  <si>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</si>
  <si>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</si>
  <si>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</si>
  <si>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</si>
  <si>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</si>
  <si>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</si>
  <si>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</si>
  <si>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</si>
  <si>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</si>
  <si>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</si>
  <si>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</si>
  <si>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</si>
  <si>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</si>
  <si>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</si>
  <si>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</si>
  <si>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</si>
  <si>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</si>
  <si>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</si>
  <si>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</si>
  <si>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</si>
  <si>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</si>
  <si>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</si>
  <si>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</si>
  <si>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</si>
  <si>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</si>
  <si>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</si>
  <si>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</si>
  <si>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</si>
  <si>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</si>
  <si>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</si>
  <si>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</si>
  <si>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</si>
  <si>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</si>
  <si>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</si>
  <si>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</si>
  <si>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</si>
  <si>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</si>
  <si>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</si>
  <si>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</si>
  <si>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</si>
  <si>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</si>
  <si>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</si>
  <si>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</si>
  <si>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</si>
  <si>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</si>
  <si>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</si>
  <si>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</si>
  <si>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</si>
  <si>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</si>
  <si>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</si>
  <si>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</si>
  <si>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</si>
  <si>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</si>
  <si>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</si>
  <si>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</si>
  <si>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</si>
  <si>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</si>
  <si>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</si>
  <si>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</si>
  <si>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</si>
  <si>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</si>
  <si>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</si>
  <si>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</si>
  <si>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</si>
  <si>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</si>
  <si>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</si>
  <si>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</si>
  <si>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</si>
  <si>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</si>
  <si>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</si>
  <si>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</si>
  <si>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</si>
  <si>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</si>
  <si>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</si>
  <si>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</si>
  <si>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</si>
  <si>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</si>
  <si>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</si>
  <si>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</si>
  <si>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</si>
  <si>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</si>
  <si>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</si>
  <si>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</si>
  <si>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</si>
  <si>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</si>
  <si>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</si>
  <si>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</si>
  <si>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</si>
  <si>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</si>
  <si>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</si>
  <si>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</si>
  <si>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</si>
  <si>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</si>
  <si>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</si>
  <si>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</si>
  <si>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</si>
  <si>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</si>
  <si>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</si>
  <si>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</si>
  <si>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</si>
  <si>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</si>
  <si>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</si>
  <si>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</si>
  <si>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</si>
  <si>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</si>
  <si>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</si>
  <si>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</si>
  <si>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</si>
  <si>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</si>
  <si>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</si>
  <si>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</si>
  <si>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</si>
  <si>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</si>
  <si>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</si>
  <si>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</si>
  <si>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</si>
  <si>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</si>
  <si>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</si>
  <si>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</si>
  <si>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</si>
  <si>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</si>
  <si>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</si>
  <si>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</si>
  <si>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</si>
  <si>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</si>
  <si>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</si>
  <si>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</si>
  <si>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</si>
  <si>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</si>
  <si>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</si>
  <si>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</si>
  <si>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</si>
  <si>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</si>
  <si>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</si>
  <si>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</si>
  <si>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</si>
  <si>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</si>
  <si>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</si>
  <si>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</si>
  <si>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</si>
  <si>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</si>
  <si>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</si>
  <si>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</si>
  <si>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</si>
  <si>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</si>
  <si>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</si>
  <si>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</si>
  <si>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</si>
  <si>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</si>
  <si>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</si>
  <si>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</si>
  <si>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</si>
  <si>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</si>
  <si>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</si>
  <si>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</si>
  <si>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</si>
  <si>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</si>
  <si>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</si>
  <si>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</si>
  <si>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</si>
  <si>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</si>
  <si>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</si>
  <si>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</si>
  <si>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</si>
  <si>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</si>
  <si>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</si>
  <si>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</si>
  <si>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</si>
  <si>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</si>
  <si>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</si>
  <si>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</si>
  <si>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</si>
  <si>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</si>
  <si>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</si>
  <si>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</si>
  <si>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</si>
  <si>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</si>
  <si>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</si>
  <si>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</si>
  <si>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</si>
  <si>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</si>
  <si>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</si>
  <si>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</si>
  <si>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</si>
  <si>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</si>
  <si>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</si>
  <si>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</si>
  <si>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</si>
  <si>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</si>
  <si>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</si>
  <si>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</si>
  <si>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</si>
  <si>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</si>
  <si>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</si>
  <si>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</si>
  <si>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</si>
  <si>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</si>
  <si>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</si>
  <si>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</si>
  <si>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</si>
  <si>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</si>
  <si>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</si>
  <si>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</si>
  <si>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</si>
  <si>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</si>
  <si>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</si>
  <si>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</si>
  <si>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</si>
  <si>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</si>
  <si>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</si>
  <si>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</si>
  <si>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</si>
  <si>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</si>
  <si>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</si>
  <si>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</si>
  <si>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</si>
  <si>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</si>
  <si>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</si>
  <si>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</si>
  <si>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</si>
  <si>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</si>
  <si>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</si>
  <si>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</si>
  <si>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</si>
  <si>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</si>
  <si>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</si>
  <si>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</si>
  <si>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</si>
  <si>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</si>
  <si>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</si>
  <si>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</si>
  <si>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</si>
  <si>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</si>
  <si>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</si>
  <si>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</si>
  <si>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</si>
  <si>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</si>
  <si>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</si>
  <si>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</si>
  <si>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</si>
  <si>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</si>
  <si>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</si>
  <si>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</si>
  <si>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</si>
  <si>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</si>
  <si>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</si>
  <si>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</si>
  <si>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</si>
  <si>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</si>
  <si>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</si>
  <si>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</si>
  <si>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</si>
  <si>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</si>
  <si>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</si>
  <si>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</si>
  <si>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</si>
  <si>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</si>
  <si>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</si>
  <si>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</si>
  <si>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</si>
  <si>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</si>
  <si>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</si>
  <si>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</si>
  <si>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</si>
  <si>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</si>
  <si>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</si>
  <si>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</si>
  <si>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</si>
  <si>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</si>
  <si>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</si>
  <si>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</si>
  <si>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</si>
  <si>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</si>
  <si>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</si>
  <si>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</si>
  <si>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</si>
  <si>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</si>
  <si>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</si>
  <si>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</si>
  <si>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</si>
  <si>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</si>
  <si>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</si>
  <si>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</si>
  <si>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</si>
  <si>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</si>
  <si>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</si>
  <si>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</si>
  <si>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</si>
  <si>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</si>
  <si>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</si>
  <si>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</si>
  <si>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</si>
  <si>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</si>
  <si>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</si>
  <si>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</si>
  <si>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</si>
  <si>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</si>
  <si>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</si>
  <si>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</si>
  <si>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</si>
  <si>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</si>
  <si>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</si>
  <si>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</si>
  <si>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</si>
  <si>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</si>
  <si>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</si>
  <si>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</si>
  <si>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</si>
  <si>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</si>
  <si>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</si>
  <si>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</si>
  <si>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</si>
  <si>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</si>
  <si>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</si>
  <si>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</si>
  <si>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</si>
  <si>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</si>
  <si>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</si>
  <si>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</si>
  <si>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</si>
  <si>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</si>
  <si>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</si>
  <si>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</si>
  <si>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</si>
  <si>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</si>
  <si>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</si>
  <si>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</si>
  <si>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</si>
  <si>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</si>
  <si>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</si>
  <si>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</si>
  <si>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</si>
  <si>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</si>
  <si>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</si>
  <si>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</si>
  <si>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</si>
  <si>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</si>
  <si>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</si>
  <si>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</si>
  <si>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</si>
  <si>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</si>
  <si>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</si>
  <si>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</si>
  <si>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</si>
  <si>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</si>
  <si>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</si>
  <si>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</si>
  <si>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</si>
  <si>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</si>
  <si>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</si>
  <si>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</si>
  <si>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</si>
  <si>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</si>
  <si>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</si>
  <si>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</si>
  <si>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</si>
  <si>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</si>
  <si>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</si>
  <si>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</si>
  <si>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</si>
  <si>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</si>
  <si>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</si>
  <si>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</si>
  <si>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</si>
  <si>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</si>
  <si>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</si>
  <si>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</si>
  <si>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</si>
  <si>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</si>
  <si>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</si>
  <si>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</si>
  <si>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</si>
  <si>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</si>
  <si>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</si>
  <si>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</si>
  <si>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</si>
  <si>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</si>
  <si>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</si>
  <si>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</si>
  <si>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</si>
  <si>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</si>
  <si>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</si>
  <si>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</si>
  <si>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</si>
  <si>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</si>
  <si>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</si>
  <si>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</si>
  <si>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</si>
  <si>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</si>
  <si>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</si>
  <si>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</si>
  <si>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</si>
  <si>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</si>
  <si>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</si>
  <si>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</si>
  <si>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</si>
  <si>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</si>
  <si>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</si>
  <si>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</si>
  <si>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</si>
  <si>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</si>
  <si>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</si>
  <si>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</si>
  <si>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</si>
  <si>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</si>
  <si>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</si>
  <si>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</si>
  <si>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</si>
  <si>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</si>
  <si>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</si>
  <si>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</si>
  <si>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</si>
  <si>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</si>
  <si>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</si>
  <si>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</si>
  <si>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</si>
  <si>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</si>
  <si>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</si>
  <si>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</si>
  <si>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</si>
  <si>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</si>
  <si>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</si>
  <si>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</si>
  <si>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</si>
  <si>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</si>
  <si>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</si>
  <si>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</si>
  <si>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</si>
  <si>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</si>
  <si>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</si>
  <si>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</si>
  <si>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</si>
  <si>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</si>
  <si>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</si>
  <si>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</si>
  <si>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</si>
  <si>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</si>
  <si>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</si>
  <si>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</si>
  <si>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</si>
  <si>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</si>
  <si>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</si>
  <si>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</si>
  <si>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</si>
  <si>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</si>
  <si>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</si>
  <si>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</si>
  <si>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</si>
  <si>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</si>
  <si>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</si>
  <si>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</si>
  <si>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</si>
  <si>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</si>
  <si>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</si>
  <si>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</si>
  <si>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</si>
  <si>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</si>
  <si>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</si>
  <si>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</si>
  <si>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</si>
  <si>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</si>
  <si>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</si>
  <si>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</si>
  <si>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</si>
  <si>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</si>
  <si>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</si>
  <si>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</si>
  <si>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</si>
  <si>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</si>
  <si>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</si>
  <si>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</si>
  <si>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</si>
  <si>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</si>
  <si>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</si>
  <si>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</si>
  <si>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</si>
  <si>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</si>
  <si>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</si>
  <si>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</si>
  <si>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</si>
  <si>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</si>
  <si>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</si>
  <si>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</si>
  <si>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</si>
  <si>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</si>
  <si>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</si>
  <si>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</si>
  <si>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</si>
  <si>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</si>
  <si>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</si>
  <si>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</si>
  <si>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</si>
  <si>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</si>
  <si>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</si>
  <si>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</si>
  <si>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</si>
  <si>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</si>
  <si>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</si>
  <si>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</si>
  <si>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</si>
  <si>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</si>
  <si>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</si>
  <si>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</si>
  <si>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</si>
  <si>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</si>
  <si>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</si>
  <si>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</si>
  <si>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</si>
  <si>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</si>
  <si>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</si>
  <si>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</si>
  <si>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</si>
  <si>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</si>
  <si>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</si>
  <si>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</si>
  <si>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</si>
  <si>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</si>
  <si>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</si>
  <si>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</si>
  <si>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</si>
  <si>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</si>
  <si>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</si>
  <si>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</si>
  <si>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</si>
  <si>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</si>
  <si>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</si>
  <si>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</si>
  <si>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</si>
  <si>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</si>
  <si>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</si>
  <si>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</si>
  <si>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</si>
  <si>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</si>
  <si>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</si>
  <si>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</si>
  <si>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</si>
  <si>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</si>
  <si>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</si>
  <si>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</si>
  <si>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</si>
  <si>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</si>
  <si>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</si>
  <si>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</si>
  <si>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</si>
  <si>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</si>
  <si>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</si>
  <si>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</si>
  <si>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</si>
  <si>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</si>
  <si>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</si>
  <si>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</si>
  <si>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</si>
  <si>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</si>
  <si>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</si>
  <si>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</si>
  <si>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</si>
  <si>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</si>
  <si>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</si>
  <si>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</si>
  <si>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</si>
  <si>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</si>
  <si>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</si>
  <si>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</si>
  <si>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</si>
  <si>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</si>
  <si>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</si>
  <si>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</si>
  <si>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</si>
  <si>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</si>
  <si>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</si>
  <si>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</si>
  <si>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</si>
  <si>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</si>
  <si>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</si>
  <si>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</si>
  <si>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</si>
  <si>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</si>
  <si>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</si>
  <si>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</si>
  <si>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</si>
  <si>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</si>
  <si>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</si>
  <si>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</si>
  <si>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</si>
  <si>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</si>
  <si>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</si>
  <si>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</si>
  <si>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</si>
  <si>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</si>
  <si>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</si>
  <si>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</si>
  <si>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</si>
  <si>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</si>
  <si>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</si>
  <si>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</si>
  <si>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</si>
  <si>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</si>
  <si>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</si>
  <si>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</si>
  <si>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</si>
  <si>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</si>
  <si>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</si>
  <si>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</si>
  <si>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</si>
  <si>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</si>
  <si>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</si>
  <si>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</si>
  <si>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</si>
  <si>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</si>
  <si>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</si>
  <si>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</si>
  <si>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</si>
  <si>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</si>
  <si>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</si>
  <si>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</si>
  <si>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</si>
  <si>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</si>
  <si>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</si>
  <si>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</si>
  <si>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</si>
  <si>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</si>
  <si>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</si>
  <si>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</si>
  <si>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</si>
  <si>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</si>
  <si>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</si>
  <si>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</si>
  <si>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</si>
  <si>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</si>
  <si>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</si>
  <si>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</si>
  <si>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</si>
  <si>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</si>
  <si>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</si>
  <si>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</si>
  <si>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</si>
  <si>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</si>
  <si>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</si>
  <si>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</si>
  <si>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</si>
  <si>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</si>
  <si>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</si>
  <si>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</si>
  <si>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</si>
  <si>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</si>
  <si>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</si>
  <si>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</si>
  <si>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</si>
  <si>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</si>
  <si>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</si>
  <si>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</si>
  <si>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</si>
  <si>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</si>
  <si>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</si>
  <si>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</si>
  <si>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</si>
  <si>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</si>
  <si>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</si>
  <si>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</si>
  <si>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</si>
  <si>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</si>
  <si>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</si>
  <si>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</si>
  <si>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</si>
  <si>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</si>
  <si>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</si>
  <si>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</si>
  <si>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</si>
  <si>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</si>
  <si>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</si>
  <si>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</si>
  <si>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</si>
  <si>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</si>
  <si>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</si>
  <si>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</si>
  <si>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</si>
  <si>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</si>
  <si>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</si>
  <si>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</si>
  <si>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</si>
  <si>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</si>
  <si>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</si>
  <si>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</si>
  <si>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</si>
  <si>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</si>
  <si>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</si>
  <si>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</si>
  <si>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</si>
  <si>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</si>
  <si>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</si>
  <si>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</si>
  <si>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</si>
  <si>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</si>
  <si>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</si>
  <si>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</si>
  <si>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</si>
  <si>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</si>
  <si>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</si>
  <si>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</si>
  <si>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</si>
  <si>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</si>
  <si>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</si>
  <si>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</si>
  <si>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</si>
  <si>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</si>
  <si>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</si>
  <si>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</si>
  <si>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</si>
  <si>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</si>
  <si>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</si>
  <si>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</si>
  <si>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</si>
  <si>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</si>
  <si>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</si>
  <si>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</si>
  <si>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</si>
  <si>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</si>
  <si>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</si>
  <si>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</si>
  <si>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</si>
  <si>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</si>
  <si>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</si>
  <si>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</si>
  <si>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</si>
  <si>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</si>
  <si>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</si>
  <si>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</si>
  <si>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</si>
  <si>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</si>
  <si>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</si>
  <si>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</si>
  <si>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</si>
  <si>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</si>
  <si>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</si>
  <si>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</si>
  <si>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</si>
  <si>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</si>
  <si>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</si>
  <si>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</si>
  <si>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</si>
  <si>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</si>
  <si>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</si>
  <si>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</si>
  <si>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</si>
  <si>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</si>
  <si>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</si>
  <si>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</si>
  <si>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</si>
  <si>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</si>
  <si>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</si>
  <si>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</si>
  <si>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</si>
  <si>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</si>
  <si>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</si>
  <si>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</si>
  <si>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</si>
  <si>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</si>
  <si>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</si>
  <si>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</si>
  <si>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</si>
  <si>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</si>
  <si>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</si>
  <si>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</si>
  <si>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</si>
  <si>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</si>
  <si>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</si>
  <si>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</si>
  <si>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</si>
  <si>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</si>
  <si>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</si>
  <si>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</si>
  <si>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</si>
  <si>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</si>
  <si>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</si>
  <si>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</si>
  <si>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</si>
  <si>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</si>
  <si>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</si>
  <si>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</si>
  <si>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</si>
  <si>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</si>
  <si>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</si>
  <si>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</si>
  <si>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</si>
  <si>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</si>
  <si>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</si>
  <si>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</si>
  <si>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</si>
  <si>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</si>
  <si>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</si>
  <si>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</si>
  <si>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</si>
  <si>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</si>
  <si>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</si>
  <si>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</si>
  <si>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</si>
  <si>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</si>
  <si>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</si>
  <si>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</si>
  <si>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</si>
  <si>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</si>
  <si>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</si>
  <si>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</si>
  <si>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</si>
  <si>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</si>
  <si>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</si>
  <si>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</si>
  <si>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</si>
  <si>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</si>
  <si>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</si>
  <si>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</si>
  <si>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</si>
  <si>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</si>
  <si>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</si>
  <si>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</si>
  <si>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</si>
  <si>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</si>
  <si>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</si>
  <si>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</si>
  <si>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</si>
  <si>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</si>
  <si>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</si>
  <si>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</si>
  <si>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</si>
  <si>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</si>
  <si>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</si>
  <si>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</si>
  <si>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</si>
  <si>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</si>
  <si>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</si>
  <si>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</si>
  <si>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</si>
  <si>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</si>
  <si>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</si>
  <si>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</si>
  <si>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</si>
  <si>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</si>
  <si>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</si>
  <si>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</si>
  <si>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</si>
  <si>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</si>
  <si>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</si>
  <si>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</si>
  <si>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</si>
  <si>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</si>
  <si>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</si>
  <si>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</si>
  <si>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</si>
  <si>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</si>
  <si>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</si>
  <si>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</si>
  <si>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</si>
  <si>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</si>
  <si>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</si>
  <si>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</si>
  <si>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</si>
  <si>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</si>
  <si>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</si>
  <si>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</si>
  <si>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</si>
  <si>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</si>
  <si>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</si>
  <si>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</si>
  <si>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</si>
  <si>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</si>
  <si>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</si>
  <si>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</si>
  <si>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</si>
  <si>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</si>
  <si>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</si>
  <si>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</si>
  <si>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</si>
  <si>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</si>
  <si>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</si>
  <si>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</si>
  <si>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</si>
  <si>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</si>
  <si>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</si>
  <si>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</si>
  <si>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</si>
  <si>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</si>
  <si>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</si>
  <si>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</si>
  <si>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</si>
  <si>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</si>
  <si>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</si>
  <si>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</si>
  <si>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</si>
  <si>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</si>
  <si>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</si>
  <si>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</si>
  <si>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</si>
  <si>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</si>
  <si>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</si>
  <si>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</si>
  <si>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</si>
  <si>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</si>
  <si>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</si>
  <si>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</si>
  <si>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</si>
  <si>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</si>
  <si>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</si>
  <si>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</si>
  <si>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</si>
  <si>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</si>
  <si>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</si>
  <si>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</si>
  <si>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</si>
  <si>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</si>
  <si>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</si>
  <si>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</si>
  <si>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</si>
  <si>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</si>
  <si>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</si>
  <si>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</si>
  <si>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</si>
  <si>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</si>
  <si>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</si>
  <si>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</si>
  <si>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</si>
  <si>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</si>
  <si>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</si>
  <si>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</si>
  <si>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</si>
  <si>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</si>
  <si>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</si>
  <si>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</si>
  <si>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</si>
  <si>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</si>
  <si>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</si>
  <si>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</si>
  <si>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</si>
  <si>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</si>
  <si>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</si>
  <si>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</si>
  <si>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</si>
  <si>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</si>
  <si>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</si>
  <si>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</si>
  <si>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</si>
  <si>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</si>
  <si>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</si>
  <si>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</si>
  <si>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</si>
  <si>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</si>
  <si>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</si>
  <si>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</si>
  <si>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</si>
  <si>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</si>
  <si>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</si>
  <si>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</si>
  <si>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</si>
  <si>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</si>
  <si>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</si>
  <si>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</si>
  <si>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</si>
  <si>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</si>
  <si>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</si>
  <si>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</si>
  <si>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</si>
  <si>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</si>
  <si>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</si>
  <si>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</si>
  <si>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</si>
  <si>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</si>
  <si>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</si>
  <si>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</si>
  <si>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</si>
  <si>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</si>
  <si>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</si>
  <si>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</si>
  <si>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</si>
  <si>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</si>
  <si>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</si>
  <si>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</si>
  <si>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</si>
  <si>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</si>
  <si>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</si>
  <si>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</si>
  <si>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</si>
  <si>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</si>
  <si>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</si>
  <si>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</si>
  <si>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</si>
  <si>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</si>
  <si>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</si>
  <si>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</si>
  <si>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</si>
  <si>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</si>
  <si>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</si>
  <si>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</si>
  <si>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</si>
  <si>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</si>
  <si>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</si>
  <si>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</si>
  <si>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</si>
  <si>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</si>
  <si>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</si>
  <si>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</si>
  <si>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</si>
  <si>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</si>
  <si>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</si>
  <si>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</si>
  <si>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</si>
  <si>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</si>
  <si>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</si>
  <si>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</si>
  <si>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</si>
  <si>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</si>
  <si>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</si>
  <si>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</si>
  <si>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</si>
  <si>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</si>
  <si>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</si>
  <si>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</si>
  <si>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</si>
  <si>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</si>
  <si>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</si>
  <si>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</si>
  <si>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</si>
  <si>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</si>
  <si>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</si>
  <si>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</si>
  <si>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</si>
  <si>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</si>
  <si>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</si>
  <si>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</si>
  <si>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</si>
  <si>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</si>
  <si>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</si>
  <si>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</si>
  <si>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</si>
  <si>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</si>
  <si>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</si>
  <si>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</si>
  <si>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</si>
  <si>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</si>
  <si>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</si>
  <si>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</si>
  <si>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</si>
  <si>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</si>
  <si>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</si>
  <si>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</si>
  <si>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</si>
  <si>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</si>
  <si>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</si>
  <si>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</si>
  <si>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</si>
  <si>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</si>
  <si>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</si>
  <si>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</si>
  <si>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</si>
  <si>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</si>
  <si>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</si>
  <si>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</si>
  <si>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</si>
  <si>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</si>
  <si>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</si>
  <si>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</si>
  <si>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</si>
  <si>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</si>
  <si>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</si>
  <si>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</si>
  <si>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</si>
  <si>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</si>
  <si>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</si>
  <si>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</si>
  <si>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</si>
  <si>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</si>
  <si>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</si>
  <si>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</si>
  <si>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</si>
  <si>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</si>
  <si>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</si>
  <si>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</si>
  <si>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</si>
  <si>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</si>
  <si>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</si>
  <si>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</si>
  <si>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</si>
  <si>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</si>
  <si>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</si>
  <si>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</si>
  <si>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</si>
  <si>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</si>
  <si>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</si>
  <si>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</si>
  <si>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</si>
  <si>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</si>
  <si>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</si>
  <si>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</si>
  <si>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</si>
  <si>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</si>
  <si>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</si>
  <si>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</si>
  <si>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</si>
  <si>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</si>
  <si>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</si>
  <si>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</si>
  <si>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</si>
  <si>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</si>
  <si>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</si>
  <si>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</si>
  <si>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</si>
  <si>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</si>
  <si>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</si>
  <si>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</si>
  <si>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</si>
  <si>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</si>
  <si>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</si>
  <si>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</si>
  <si>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</si>
  <si>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</si>
  <si>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</si>
  <si>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</si>
  <si>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</si>
  <si>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</si>
  <si>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</si>
  <si>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</si>
  <si>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</si>
  <si>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</si>
  <si>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</si>
  <si>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</si>
  <si>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</si>
  <si>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</si>
  <si>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</si>
  <si>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</si>
  <si>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</si>
  <si>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</si>
  <si>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</si>
  <si>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</si>
  <si>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</si>
  <si>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</si>
  <si>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</si>
  <si>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</si>
  <si>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</si>
  <si>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</si>
  <si>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</si>
  <si>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</si>
  <si>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</si>
  <si>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</si>
  <si>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</si>
  <si>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</si>
  <si>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</si>
  <si>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</si>
  <si>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</si>
  <si>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</si>
  <si>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</si>
  <si>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</si>
  <si>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</si>
  <si>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</si>
  <si>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</si>
  <si>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</si>
  <si>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</si>
  <si>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</si>
  <si>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</si>
  <si>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</si>
  <si>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</si>
  <si>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</si>
  <si>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</si>
  <si>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</si>
  <si>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</si>
  <si>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</si>
  <si>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</si>
  <si>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</si>
  <si>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</si>
  <si>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</si>
  <si>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</si>
  <si>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</si>
  <si>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</si>
  <si>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</si>
  <si>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</si>
  <si>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</si>
  <si>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</si>
  <si>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</si>
  <si>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</si>
  <si>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</si>
  <si>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</si>
  <si>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</si>
  <si>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</si>
  <si>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</si>
  <si>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</si>
  <si>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</si>
  <si>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</si>
  <si>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</si>
  <si>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</si>
  <si>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</si>
  <si>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</si>
  <si>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</si>
  <si>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</si>
  <si>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</si>
  <si>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</si>
  <si>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</si>
  <si>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</si>
  <si>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</si>
  <si>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</si>
  <si>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</si>
  <si>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</si>
  <si>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</si>
  <si>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</si>
  <si>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</si>
  <si>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</si>
  <si>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</si>
  <si>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</si>
  <si>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</si>
  <si>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</si>
  <si>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</si>
  <si>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</si>
  <si>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</si>
  <si>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</si>
  <si>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</si>
  <si>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</si>
  <si>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</si>
  <si>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</si>
  <si>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</si>
  <si>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</si>
  <si>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</si>
  <si>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</si>
  <si>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</si>
  <si>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</si>
  <si>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</si>
  <si>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</si>
  <si>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</si>
  <si>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</si>
  <si>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</si>
  <si>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</si>
  <si>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</si>
  <si>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</si>
  <si>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</si>
  <si>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</si>
  <si>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</si>
  <si>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</si>
  <si>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</si>
  <si>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</si>
  <si>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</si>
  <si>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</si>
  <si>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</si>
  <si>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</si>
  <si>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</si>
  <si>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</si>
  <si>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</si>
  <si>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</si>
  <si>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</si>
  <si>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</si>
  <si>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</si>
  <si>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</si>
  <si>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</si>
  <si>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</si>
  <si>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</si>
  <si>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</si>
  <si>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</si>
  <si>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</si>
  <si>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</si>
  <si>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</si>
  <si>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</si>
  <si>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</si>
  <si>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</si>
  <si>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</si>
  <si>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</si>
  <si>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</si>
  <si>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</si>
  <si>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</si>
  <si>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</si>
  <si>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</si>
  <si>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</si>
  <si>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</si>
  <si>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</si>
  <si>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</si>
  <si>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</si>
  <si>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</si>
  <si>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</si>
  <si>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</si>
  <si>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</si>
  <si>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</si>
  <si>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</si>
  <si>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</si>
  <si>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</si>
  <si>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</si>
  <si>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</si>
  <si>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</si>
  <si>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</si>
  <si>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</si>
  <si>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</si>
  <si>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</si>
  <si>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</si>
  <si>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</si>
  <si>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</si>
  <si>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</si>
  <si>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</si>
  <si>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</si>
  <si>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</si>
  <si>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</si>
  <si>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</si>
  <si>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</si>
  <si>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</si>
  <si>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</si>
  <si>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</si>
  <si>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</si>
  <si>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</si>
  <si>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</si>
  <si>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</si>
  <si>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</si>
  <si>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</si>
  <si>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</si>
  <si>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</si>
  <si>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</si>
  <si>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</si>
  <si>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</si>
  <si>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</si>
  <si>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</si>
  <si>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</si>
  <si>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</si>
  <si>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</si>
  <si>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</si>
  <si>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</si>
  <si>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</si>
  <si>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</si>
  <si>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</si>
  <si>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</si>
  <si>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</si>
  <si>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</si>
  <si>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</si>
  <si>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</si>
  <si>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</si>
  <si>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</si>
  <si>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</si>
  <si>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</si>
  <si>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</si>
  <si>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</si>
  <si>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</si>
  <si>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</si>
  <si>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</si>
  <si>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</si>
  <si>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</si>
  <si>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</si>
  <si>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</si>
  <si>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</si>
  <si>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</si>
  <si>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</si>
  <si>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</si>
  <si>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</si>
  <si>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</si>
  <si>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</si>
  <si>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</si>
  <si>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</si>
  <si>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</si>
  <si>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</si>
  <si>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</si>
  <si>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</si>
  <si>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</si>
  <si>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</si>
  <si>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</si>
  <si>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</si>
  <si>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</si>
  <si>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</si>
  <si>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</si>
  <si>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</si>
  <si>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</si>
  <si>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</si>
  <si>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</si>
  <si>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</si>
  <si>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</si>
  <si>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</si>
  <si>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</si>
  <si>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</si>
  <si>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</si>
  <si>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</si>
  <si>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</si>
  <si>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</si>
  <si>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</si>
  <si>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</si>
  <si>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</si>
  <si>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</si>
  <si>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</si>
  <si>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</si>
  <si>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</si>
  <si>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</si>
  <si>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</si>
  <si>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</si>
  <si>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</si>
  <si>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</si>
  <si>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</si>
  <si>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</si>
  <si>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</si>
  <si>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</si>
  <si>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</si>
  <si>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</si>
  <si>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</si>
  <si>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</si>
  <si>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</si>
  <si>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</si>
  <si>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</si>
  <si>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</si>
  <si>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</si>
  <si>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</si>
  <si>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</si>
  <si>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</si>
  <si>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</si>
  <si>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</si>
  <si>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</si>
  <si>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</si>
  <si>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</si>
  <si>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</si>
  <si>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</si>
  <si>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</si>
  <si>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</si>
  <si>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</si>
  <si>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</si>
  <si>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</si>
  <si>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</si>
  <si>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</si>
  <si>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</si>
  <si>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</si>
  <si>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</si>
  <si>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</si>
  <si>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</si>
  <si>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</si>
  <si>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</si>
  <si>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</si>
  <si>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</si>
  <si>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</si>
  <si>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</si>
  <si>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</si>
  <si>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</si>
  <si>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</si>
  <si>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</si>
  <si>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</si>
  <si>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</si>
  <si>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</si>
  <si>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</si>
  <si>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</si>
  <si>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</si>
  <si>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</si>
  <si>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</si>
  <si>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</si>
  <si>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</si>
  <si>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</si>
  <si>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</si>
  <si>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</si>
  <si>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</si>
  <si>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</si>
  <si>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</si>
  <si>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</si>
  <si>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</si>
  <si>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</si>
  <si>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</si>
  <si>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</si>
  <si>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</si>
  <si>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</si>
  <si>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</si>
  <si>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</si>
  <si>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</si>
  <si>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</si>
  <si>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</si>
  <si>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</si>
  <si>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</si>
  <si>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</si>
  <si>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</si>
  <si>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</si>
  <si>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</si>
  <si>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</si>
  <si>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</si>
  <si>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</si>
  <si>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</si>
  <si>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</si>
  <si>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</si>
  <si>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</si>
  <si>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</si>
  <si>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</si>
  <si>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</si>
  <si>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</si>
  <si>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</si>
  <si>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</si>
  <si>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</si>
  <si>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</si>
  <si>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</si>
  <si>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</si>
  <si>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</si>
  <si>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</si>
  <si>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</si>
  <si>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</si>
  <si>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</si>
  <si>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</si>
  <si>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</si>
  <si>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</si>
  <si>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</si>
  <si>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</si>
  <si>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</si>
  <si>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</si>
  <si>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</si>
  <si>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</si>
  <si>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</si>
  <si>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</si>
  <si>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</si>
  <si>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</si>
  <si>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</si>
  <si>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</si>
  <si>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</si>
  <si>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</si>
  <si>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</si>
  <si>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</si>
  <si>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</si>
  <si>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</si>
  <si>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</si>
  <si>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</si>
  <si>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</si>
  <si>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</si>
  <si>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</si>
  <si>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</si>
  <si>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</si>
  <si>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</si>
  <si>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</si>
  <si>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</si>
  <si>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</si>
  <si>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</si>
  <si>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</si>
  <si>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</si>
  <si>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</si>
  <si>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</si>
  <si>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</si>
  <si>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</si>
  <si>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</si>
  <si>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</si>
  <si>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</si>
  <si>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</si>
  <si>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</si>
  <si>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</si>
  <si>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</si>
  <si>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</si>
  <si>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</si>
  <si>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</si>
  <si>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</si>
  <si>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</si>
  <si>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</si>
  <si>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</si>
  <si>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</si>
  <si>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</si>
  <si>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</si>
  <si>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</si>
  <si>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</si>
  <si>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</si>
  <si>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</si>
  <si>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</si>
  <si>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</si>
  <si>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</si>
  <si>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</si>
  <si>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</si>
  <si>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</si>
  <si>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</si>
  <si>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</si>
  <si>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</si>
  <si>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</si>
  <si>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</si>
  <si>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</si>
  <si>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</si>
  <si>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</si>
  <si>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</si>
  <si>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</si>
  <si>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</si>
  <si>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</si>
  <si>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</si>
  <si>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</si>
  <si>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</si>
  <si>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</si>
  <si>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</si>
  <si>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</si>
  <si>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</si>
  <si>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</si>
  <si>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</si>
  <si>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</si>
  <si>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</si>
  <si>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</si>
  <si>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</si>
  <si>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</si>
  <si>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</si>
  <si>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</si>
  <si>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</si>
  <si>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</si>
  <si>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</si>
  <si>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</si>
  <si>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</si>
  <si>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</si>
  <si>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</si>
  <si>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</si>
  <si>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</si>
  <si>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</si>
  <si>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</si>
  <si>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</si>
  <si>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</si>
  <si>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</si>
  <si>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</si>
  <si>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</si>
  <si>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</si>
  <si>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</si>
  <si>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</si>
  <si>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</si>
  <si>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</si>
  <si>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</si>
  <si>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</si>
  <si>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</si>
  <si>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</si>
  <si>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</si>
  <si>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</si>
  <si>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</si>
  <si>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</si>
  <si>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</si>
  <si>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</si>
  <si>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</si>
  <si>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</si>
  <si>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</si>
  <si>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</si>
  <si>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</si>
  <si>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</si>
  <si>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</si>
  <si>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</si>
  <si>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</si>
  <si>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</si>
  <si>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</si>
  <si>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</si>
  <si>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</si>
  <si>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</si>
  <si>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</si>
  <si>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</si>
  <si>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</si>
  <si>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</si>
  <si>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</si>
  <si>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</si>
  <si>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</si>
  <si>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</si>
  <si>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</si>
  <si>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</si>
  <si>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</si>
  <si>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</si>
  <si>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</si>
  <si>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</si>
  <si>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</si>
  <si>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</si>
  <si>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</si>
  <si>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</si>
  <si>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</si>
  <si>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</si>
  <si>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</si>
  <si>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</si>
  <si>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</si>
  <si>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</si>
  <si>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</si>
  <si>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</si>
  <si>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</si>
  <si>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</si>
  <si>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</si>
  <si>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</si>
  <si>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</si>
  <si>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</si>
  <si>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</si>
  <si>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</si>
  <si>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</si>
  <si>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</si>
  <si>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</si>
  <si>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</si>
  <si>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</si>
  <si>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</si>
  <si>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</si>
  <si>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</si>
  <si>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</si>
  <si>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</si>
  <si>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</si>
  <si>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</si>
  <si>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</si>
  <si>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</si>
  <si>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</si>
  <si>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</si>
  <si>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</si>
  <si>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</si>
  <si>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</si>
  <si>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</si>
  <si>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</si>
  <si>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</si>
  <si>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</si>
  <si>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</si>
  <si>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</si>
  <si>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</si>
  <si>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</si>
  <si>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</si>
  <si>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</si>
  <si>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</si>
  <si>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</si>
  <si>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</si>
  <si>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</si>
  <si>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</si>
  <si>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</si>
  <si>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</si>
  <si>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</si>
  <si>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</si>
  <si>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</si>
  <si>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</si>
  <si>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</si>
  <si>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</si>
  <si>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</si>
  <si>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</si>
  <si>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</si>
  <si>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</si>
  <si>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</si>
  <si>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</si>
  <si>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</si>
  <si>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</si>
  <si>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</si>
  <si>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</si>
  <si>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</si>
  <si>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</si>
  <si>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</si>
  <si>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</si>
  <si>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</si>
  <si>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</si>
  <si>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</si>
  <si>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</si>
  <si>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</si>
  <si>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</si>
  <si>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</si>
  <si>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</si>
  <si>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</si>
  <si>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</si>
  <si>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</si>
  <si>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</si>
  <si>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</si>
  <si>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</si>
  <si>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</si>
  <si>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</si>
  <si>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</si>
  <si>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</si>
  <si>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</si>
  <si>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</si>
  <si>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</si>
  <si>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</si>
  <si>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</si>
  <si>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</si>
  <si>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</si>
  <si>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</si>
  <si>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</si>
  <si>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</si>
  <si>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</si>
  <si>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</si>
  <si>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</si>
  <si>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</si>
  <si>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</si>
  <si>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</si>
  <si>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</si>
  <si>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</si>
  <si>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</si>
  <si>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</si>
  <si>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</si>
  <si>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</si>
  <si>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</si>
  <si>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</si>
  <si>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</si>
  <si>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</si>
  <si>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</si>
  <si>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</si>
  <si>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</si>
  <si>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</si>
  <si>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</si>
  <si>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</si>
  <si>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</si>
  <si>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</si>
  <si>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</si>
  <si>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</si>
  <si>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</si>
  <si>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</si>
  <si>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</si>
  <si>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</si>
  <si>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</si>
  <si>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</si>
  <si>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</si>
  <si>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</si>
  <si>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</si>
  <si>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</si>
  <si>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</si>
  <si>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</si>
  <si>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</si>
  <si>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</si>
  <si>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</si>
  <si>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</si>
  <si>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</si>
  <si>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</si>
  <si>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</si>
  <si>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</si>
  <si>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</si>
  <si>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</si>
  <si>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</si>
  <si>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</si>
  <si>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</si>
  <si>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</si>
  <si>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</si>
  <si>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</si>
  <si>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</si>
  <si>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</si>
  <si>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</si>
  <si>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</si>
  <si>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</si>
  <si>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</si>
  <si>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</si>
  <si>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</si>
  <si>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</si>
  <si>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</si>
  <si>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</si>
  <si>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</si>
  <si>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</si>
  <si>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</si>
  <si>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</si>
  <si>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</si>
  <si>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</si>
  <si>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</si>
  <si>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</si>
  <si>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</si>
  <si>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</si>
  <si>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</si>
  <si>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</si>
  <si>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</si>
  <si>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</si>
  <si>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</si>
  <si>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</si>
  <si>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</si>
  <si>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</si>
  <si>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</si>
  <si>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</si>
  <si>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</si>
  <si>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</si>
  <si>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</si>
  <si>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</si>
  <si>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</si>
  <si>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</si>
  <si>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</si>
  <si>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</si>
  <si>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</si>
  <si>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</si>
  <si>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</si>
  <si>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</si>
  <si>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</si>
  <si>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</si>
  <si>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</si>
  <si>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</si>
  <si>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</si>
  <si>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</si>
  <si>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</si>
  <si>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</si>
  <si>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</si>
  <si>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</si>
  <si>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</si>
  <si>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</si>
  <si>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</si>
  <si>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</si>
  <si>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</si>
  <si>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</si>
  <si>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</si>
  <si>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</si>
  <si>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</si>
  <si>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</si>
  <si>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</si>
  <si>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</si>
  <si>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</si>
  <si>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</si>
  <si>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</si>
  <si>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</si>
  <si>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</si>
  <si>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</si>
  <si>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</si>
  <si>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</si>
  <si>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</si>
  <si>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</si>
  <si>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</si>
  <si>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</si>
  <si>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</si>
  <si>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</si>
  <si>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</si>
  <si>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</si>
  <si>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</si>
  <si>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</si>
  <si>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</si>
  <si>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</si>
  <si>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</si>
  <si>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</si>
  <si>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</si>
  <si>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</si>
  <si>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</si>
  <si>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</si>
  <si>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</si>
  <si>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</si>
  <si>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</si>
  <si>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</si>
  <si>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</si>
  <si>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</si>
  <si>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</si>
  <si>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</si>
  <si>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</si>
  <si>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</si>
  <si>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</si>
  <si>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</si>
  <si>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</si>
  <si>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</si>
  <si>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</si>
  <si>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</si>
  <si>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</si>
  <si>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</si>
  <si>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</si>
  <si>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</si>
  <si>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</si>
  <si>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</si>
  <si>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</si>
  <si>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</si>
  <si>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</si>
  <si>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</si>
  <si>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</si>
  <si>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</si>
  <si>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</si>
  <si>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</si>
  <si>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</si>
  <si>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</si>
  <si>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</si>
  <si>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</si>
  <si>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</si>
  <si>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</si>
  <si>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</si>
  <si>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</si>
  <si>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</si>
  <si>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</si>
  <si>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</si>
  <si>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</si>
  <si>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</si>
  <si>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</si>
  <si>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</si>
  <si>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</si>
  <si>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</si>
  <si>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</si>
  <si>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</si>
  <si>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</si>
  <si>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</si>
  <si>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</si>
  <si>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</si>
  <si>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</si>
  <si>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</si>
  <si>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</si>
  <si>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</si>
  <si>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</si>
  <si>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</si>
  <si>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</si>
  <si>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</si>
  <si>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</si>
  <si>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</si>
  <si>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</si>
  <si>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</si>
  <si>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</si>
  <si>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</si>
  <si>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</si>
  <si>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</si>
  <si>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</si>
  <si>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</si>
  <si>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</si>
  <si>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</si>
  <si>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</si>
  <si>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</si>
  <si>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</si>
  <si>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</si>
  <si>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</si>
  <si>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</si>
  <si>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</si>
  <si>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</si>
  <si>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</si>
  <si>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</si>
  <si>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</si>
  <si>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</si>
  <si>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</si>
  <si>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</si>
  <si>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</si>
  <si>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</si>
  <si>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</si>
  <si>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</si>
  <si>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</si>
  <si>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</si>
  <si>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</si>
  <si>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</si>
  <si>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</si>
  <si>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</si>
  <si>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</si>
  <si>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</si>
  <si>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</si>
  <si>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</si>
  <si>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</si>
  <si>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</si>
  <si>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</si>
  <si>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</si>
  <si>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</si>
  <si>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</si>
  <si>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</si>
  <si>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</si>
  <si>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</si>
  <si>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</si>
  <si>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</si>
  <si>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</si>
  <si>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</si>
  <si>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</si>
  <si>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</si>
  <si>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</si>
  <si>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</si>
  <si>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</si>
  <si>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</si>
  <si>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</si>
  <si>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</si>
  <si>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</si>
  <si>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</si>
  <si>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</si>
  <si>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</si>
  <si>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</si>
  <si>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</si>
  <si>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</si>
  <si>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</si>
  <si>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</si>
  <si>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</si>
  <si>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</si>
  <si>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</si>
  <si>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</si>
  <si>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</si>
  <si>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</si>
  <si>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</si>
  <si>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</si>
  <si>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</si>
  <si>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</si>
  <si>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</si>
  <si>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</si>
  <si>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</si>
  <si>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</si>
  <si>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</si>
  <si>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</si>
  <si>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</si>
  <si>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</si>
  <si>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</si>
  <si>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</si>
  <si>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</si>
  <si>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</si>
  <si>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</si>
  <si>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</si>
  <si>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</si>
  <si>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</si>
  <si>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</si>
  <si>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</si>
  <si>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</si>
  <si>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</si>
  <si>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</si>
  <si>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</si>
  <si>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</si>
  <si>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</si>
  <si>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</si>
  <si>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</si>
  <si>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</si>
  <si>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</si>
  <si>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</si>
  <si>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</si>
  <si>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</si>
  <si>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</si>
  <si>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</si>
  <si>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</si>
  <si>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</si>
  <si>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</si>
  <si>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</si>
  <si>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</si>
  <si>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</si>
  <si>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</si>
  <si>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</si>
  <si>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</si>
  <si>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</si>
  <si>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</si>
  <si>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</si>
  <si>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</si>
  <si>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</si>
  <si>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</si>
  <si>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</si>
  <si>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</si>
  <si>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</si>
  <si>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</si>
  <si>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</si>
  <si>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</si>
  <si>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</si>
  <si>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</si>
  <si>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</si>
  <si>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</si>
  <si>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</si>
  <si>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</si>
  <si>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</si>
  <si>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</si>
  <si>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</si>
  <si>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</si>
  <si>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</si>
  <si>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</si>
  <si>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</si>
  <si>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</si>
  <si>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</si>
  <si>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</si>
  <si>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</si>
  <si>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</si>
  <si>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</si>
  <si>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</si>
  <si>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</si>
  <si>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</si>
  <si>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</si>
  <si>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</si>
  <si>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</si>
  <si>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</si>
  <si>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</si>
  <si>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</si>
  <si>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</si>
  <si>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</si>
  <si>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</si>
  <si>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</si>
  <si>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</si>
  <si>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</si>
  <si>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</si>
  <si>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</si>
  <si>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</si>
  <si>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</si>
  <si>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</si>
  <si>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</si>
  <si>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</si>
  <si>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</si>
  <si>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</si>
  <si>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</si>
  <si>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</si>
  <si>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</si>
  <si>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</si>
  <si>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</si>
  <si>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</si>
  <si>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</si>
  <si>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</si>
  <si>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</si>
  <si>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</si>
  <si>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</si>
  <si>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</si>
  <si>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</si>
  <si>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</si>
  <si>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</si>
  <si>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</si>
  <si>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</si>
  <si>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</si>
  <si>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</si>
  <si>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</si>
  <si>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</si>
  <si>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</si>
  <si>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</si>
  <si>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</si>
  <si>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</si>
  <si>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</si>
  <si>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</si>
  <si>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</si>
  <si>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</si>
  <si>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</si>
  <si>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</si>
  <si>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</si>
  <si>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</si>
  <si>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</si>
  <si>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</si>
  <si>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</si>
  <si>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</si>
  <si>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</si>
  <si>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</si>
  <si>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</si>
  <si>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</si>
  <si>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</si>
  <si>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</si>
  <si>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</si>
  <si>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</si>
  <si>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</si>
  <si>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</si>
  <si>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</si>
  <si>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</si>
  <si>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</si>
  <si>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</si>
  <si>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</si>
  <si>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</si>
  <si>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</si>
  <si>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</si>
  <si>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</si>
  <si>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</si>
  <si>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</si>
  <si>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</si>
  <si>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</si>
  <si>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</si>
  <si>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</si>
  <si>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</si>
  <si>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</si>
  <si>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</si>
  <si>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</si>
  <si>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</si>
  <si>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</si>
  <si>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</si>
  <si>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</si>
  <si>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</si>
  <si>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</si>
  <si>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</si>
  <si>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</si>
  <si>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</si>
  <si>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</si>
  <si>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</si>
  <si>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</si>
  <si>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</si>
  <si>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</si>
  <si>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</si>
  <si>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</si>
  <si>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</si>
  <si>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</si>
  <si>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</si>
  <si>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</si>
  <si>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</si>
  <si>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</si>
  <si>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</si>
  <si>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</si>
  <si>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</si>
  <si>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</si>
  <si>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</si>
  <si>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</si>
  <si>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</si>
  <si>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</si>
  <si>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</si>
  <si>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</si>
  <si>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</si>
  <si>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</si>
  <si>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</si>
  <si>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</si>
  <si>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</si>
  <si>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</si>
  <si>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</si>
  <si>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</si>
  <si>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</si>
  <si>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</si>
  <si>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</si>
  <si>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</si>
  <si>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</si>
  <si>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</si>
  <si>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</si>
  <si>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</si>
  <si>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</si>
  <si>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</si>
  <si>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</si>
  <si>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</si>
  <si>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</si>
  <si>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</si>
  <si>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</si>
  <si>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</si>
  <si>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</si>
  <si>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</si>
  <si>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</si>
  <si>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</si>
  <si>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</si>
  <si>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</si>
  <si>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</si>
  <si>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</si>
  <si>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</si>
  <si>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</si>
  <si>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</si>
  <si>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</si>
  <si>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</si>
  <si>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</si>
  <si>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</si>
  <si>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</si>
  <si>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</si>
  <si>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</si>
  <si>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</si>
  <si>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</si>
  <si>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</si>
  <si>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</si>
  <si>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</si>
  <si>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</si>
  <si>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</si>
  <si>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</si>
  <si>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</si>
  <si>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</si>
  <si>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</si>
  <si>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</si>
  <si>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</si>
  <si>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</si>
  <si>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</si>
  <si>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</si>
  <si>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</si>
  <si>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</si>
  <si>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</si>
  <si>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</si>
  <si>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</si>
  <si>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</si>
  <si>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</si>
  <si>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</si>
  <si>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</si>
  <si>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</si>
  <si>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</si>
  <si>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</si>
  <si>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</si>
  <si>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</si>
  <si>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</si>
  <si>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</si>
  <si>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</si>
  <si>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</si>
  <si>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</si>
  <si>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</si>
  <si>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</si>
  <si>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</si>
  <si>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</si>
  <si>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</si>
  <si>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</si>
  <si>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</si>
  <si>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</si>
  <si>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</si>
  <si>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</si>
  <si>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</si>
  <si>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</si>
  <si>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</si>
  <si>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</si>
  <si>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</si>
  <si>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</si>
  <si>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</si>
  <si>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</si>
  <si>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</si>
  <si>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</si>
  <si>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</si>
  <si>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</si>
  <si>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</si>
  <si>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</si>
  <si>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</si>
  <si>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</si>
  <si>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</si>
  <si>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</si>
  <si>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</si>
  <si>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</si>
  <si>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</si>
  <si>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</si>
  <si>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</si>
  <si>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</si>
  <si>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</si>
  <si>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</si>
  <si>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</si>
  <si>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</si>
  <si>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</si>
  <si>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</si>
  <si>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</si>
  <si>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</si>
  <si>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</si>
  <si>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</si>
  <si>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</si>
  <si>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</si>
  <si>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</si>
  <si>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</si>
  <si>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</si>
  <si>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</si>
  <si>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</si>
  <si>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</si>
  <si>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</si>
  <si>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</si>
  <si>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</si>
  <si>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</si>
  <si>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</si>
  <si>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</si>
  <si>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</si>
  <si>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</si>
  <si>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</si>
  <si>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</si>
  <si>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</si>
  <si>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</si>
  <si>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</si>
  <si>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</si>
  <si>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</si>
  <si>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</si>
  <si>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</si>
  <si>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</si>
  <si>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</si>
  <si>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</si>
  <si>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</si>
  <si>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</si>
  <si>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</si>
  <si>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</si>
  <si>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</si>
  <si>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</si>
  <si>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</si>
  <si>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</si>
  <si>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</si>
  <si>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</si>
  <si>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</si>
  <si>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</si>
  <si>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</si>
  <si>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</si>
  <si>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</si>
  <si>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</si>
  <si>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</si>
  <si>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</si>
  <si>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</si>
  <si>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</si>
  <si>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</si>
  <si>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</si>
  <si>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</si>
  <si>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</si>
  <si>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</si>
  <si>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</si>
  <si>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</si>
  <si>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</si>
  <si>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</si>
  <si>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</si>
  <si>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</si>
  <si>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</si>
  <si>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</si>
  <si>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</si>
  <si>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</si>
  <si>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</si>
  <si>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</si>
  <si>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</si>
  <si>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</si>
  <si>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</si>
  <si>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</si>
  <si>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</si>
  <si>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</si>
  <si>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</si>
  <si>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</si>
  <si>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</si>
  <si>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</si>
  <si>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</si>
  <si>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</si>
  <si>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</si>
  <si>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</si>
  <si>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</si>
  <si>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</si>
  <si>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</si>
  <si>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</si>
  <si>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</si>
  <si>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</si>
  <si>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</si>
  <si>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</si>
  <si>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</si>
  <si>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</si>
  <si>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</si>
  <si>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</si>
  <si>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</si>
  <si>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</si>
  <si>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</si>
  <si>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</si>
  <si>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</si>
  <si>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</si>
  <si>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</si>
  <si>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</si>
  <si>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</si>
  <si>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</si>
  <si>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</si>
  <si>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</si>
  <si>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</si>
  <si>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</si>
  <si>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</si>
  <si>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</si>
  <si>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</si>
  <si>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</si>
  <si>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</si>
  <si>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</si>
  <si>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</si>
  <si>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</si>
  <si>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</si>
  <si>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</si>
  <si>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</si>
  <si>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</si>
  <si>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</si>
  <si>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</si>
  <si>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</si>
  <si>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</si>
  <si>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</si>
  <si>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</si>
  <si>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</si>
  <si>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</si>
  <si>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</si>
  <si>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</si>
  <si>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</si>
  <si>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</si>
  <si>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</si>
  <si>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</si>
  <si>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</si>
  <si>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</si>
  <si>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</si>
  <si>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</si>
  <si>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</si>
  <si>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</si>
  <si>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</si>
  <si>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</si>
  <si>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</si>
  <si>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</si>
  <si>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</si>
  <si>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</si>
  <si>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</si>
  <si>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</si>
  <si>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</si>
  <si>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</si>
  <si>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</si>
  <si>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</si>
  <si>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</si>
  <si>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</si>
  <si>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</si>
  <si>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</si>
  <si>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</si>
  <si>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</si>
  <si>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</si>
  <si>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</si>
  <si>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</si>
  <si>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</si>
  <si>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</si>
  <si>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</si>
  <si>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</si>
  <si>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</si>
  <si>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</si>
  <si>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</si>
  <si>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</si>
  <si>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</si>
  <si>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</si>
  <si>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</si>
  <si>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</si>
  <si>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</si>
  <si>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</si>
  <si>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</si>
  <si>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</si>
  <si>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</si>
  <si>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</si>
  <si>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</si>
  <si>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</si>
  <si>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</si>
  <si>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</si>
  <si>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</si>
  <si>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</si>
  <si>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</si>
  <si>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</si>
  <si>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</si>
  <si>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</si>
  <si>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</si>
  <si>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</si>
  <si>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</si>
  <si>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</si>
  <si>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</si>
  <si>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</si>
  <si>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</si>
  <si>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</si>
  <si>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</si>
  <si>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</si>
  <si>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</si>
  <si>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</si>
  <si>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</si>
  <si>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</si>
  <si>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</si>
  <si>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</si>
  <si>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</si>
  <si>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</si>
  <si>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</si>
  <si>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</si>
  <si>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</si>
  <si>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</si>
  <si>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</si>
  <si>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</si>
  <si>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</si>
  <si>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</si>
  <si>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</si>
  <si>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</si>
  <si>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</si>
  <si>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</si>
  <si>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</si>
  <si>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</si>
  <si>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</si>
  <si>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</si>
  <si>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</si>
  <si>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</si>
  <si>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</si>
  <si>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</si>
  <si>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</si>
  <si>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</si>
  <si>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</si>
  <si>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</si>
  <si>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</si>
  <si>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</si>
  <si>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</si>
  <si>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</si>
  <si>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</si>
  <si>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</si>
  <si>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</si>
  <si>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</si>
  <si>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</si>
  <si>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</si>
  <si>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</si>
  <si>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</si>
  <si>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</si>
  <si>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</si>
  <si>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</si>
  <si>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</si>
  <si>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</si>
  <si>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</si>
  <si>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</si>
  <si>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</si>
  <si>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</si>
  <si>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</si>
  <si>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</si>
  <si>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</si>
  <si>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</si>
  <si>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</si>
  <si>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</si>
  <si>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</si>
  <si>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</si>
  <si>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</si>
  <si>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</si>
  <si>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</si>
  <si>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</si>
  <si>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</si>
  <si>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</si>
  <si>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</si>
  <si>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</si>
  <si>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</si>
  <si>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</si>
  <si>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</si>
  <si>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</si>
  <si>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</si>
  <si>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</si>
  <si>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</si>
  <si>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</si>
  <si>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</si>
  <si>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</si>
  <si>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</si>
  <si>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</si>
  <si>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</si>
  <si>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</si>
  <si>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</si>
  <si>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</si>
  <si>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</si>
  <si>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</si>
  <si>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</si>
  <si>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</si>
  <si>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</si>
  <si>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</si>
  <si>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</si>
  <si>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</si>
  <si>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</si>
  <si>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</si>
  <si>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</si>
  <si>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</si>
  <si>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</si>
  <si>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</si>
  <si>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</si>
  <si>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</si>
  <si>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</si>
  <si>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</si>
  <si>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</si>
  <si>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</si>
  <si>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</si>
  <si>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</si>
  <si>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</si>
  <si>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</si>
  <si>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</si>
  <si>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</si>
  <si>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</si>
  <si>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</si>
  <si>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</si>
  <si>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</si>
  <si>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</si>
  <si>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</si>
  <si>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</si>
  <si>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</si>
  <si>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</si>
  <si>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</si>
  <si>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</si>
  <si>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</si>
  <si>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</si>
  <si>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</si>
  <si>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</si>
  <si>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</si>
  <si>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</si>
  <si>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</si>
  <si>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</si>
  <si>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</si>
  <si>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</si>
  <si>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</si>
  <si>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</si>
  <si>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</si>
  <si>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</si>
  <si>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</si>
  <si>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</si>
  <si>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</si>
  <si>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</si>
  <si>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</si>
  <si>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</si>
  <si>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</si>
  <si>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</si>
  <si>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</si>
  <si>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</si>
  <si>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</si>
  <si>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</si>
  <si>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</si>
  <si>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</si>
  <si>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</si>
  <si>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</si>
  <si>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</si>
  <si>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</si>
  <si>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</si>
  <si>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</si>
  <si>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</si>
  <si>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</si>
  <si>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</si>
  <si>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</si>
  <si>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</si>
  <si>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</si>
  <si>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</si>
  <si>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</si>
  <si>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</si>
  <si>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</si>
  <si>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</si>
  <si>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</si>
  <si>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</si>
  <si>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</si>
  <si>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</si>
  <si>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</si>
  <si>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</si>
  <si>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</si>
  <si>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</si>
  <si>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</si>
  <si>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</si>
  <si>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</si>
  <si>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</si>
  <si>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</si>
  <si>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</si>
  <si>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</si>
  <si>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</si>
  <si>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</si>
  <si>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</si>
  <si>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</si>
  <si>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</si>
  <si>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</si>
  <si>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</si>
  <si>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</si>
  <si>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</si>
  <si>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</si>
  <si>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</si>
  <si>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</si>
  <si>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</si>
  <si>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</si>
  <si>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</si>
  <si>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</si>
  <si>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</si>
  <si>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</si>
  <si>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</si>
  <si>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</si>
  <si>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</si>
  <si>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</si>
  <si>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</si>
  <si>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</si>
  <si>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</si>
  <si>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</si>
  <si>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</si>
  <si>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</si>
  <si>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</si>
  <si>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</si>
  <si>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</si>
  <si>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</si>
  <si>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</si>
  <si>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</si>
  <si>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</si>
  <si>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</si>
  <si>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</si>
  <si>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</si>
  <si>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</si>
  <si>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</si>
  <si>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</si>
  <si>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</si>
  <si>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</si>
  <si>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</si>
  <si>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</si>
  <si>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</si>
  <si>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</si>
  <si>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</si>
  <si>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</si>
  <si>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</si>
  <si>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</si>
  <si>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</si>
  <si>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</si>
  <si>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</si>
  <si>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</si>
  <si>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</si>
  <si>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</si>
  <si>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</si>
  <si>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</si>
  <si>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</si>
  <si>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</si>
  <si>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</si>
  <si>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</si>
  <si>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</si>
  <si>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</si>
  <si>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</si>
  <si>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</si>
  <si>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</si>
  <si>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</si>
  <si>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</si>
  <si>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</si>
  <si>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</si>
  <si>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</si>
  <si>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</si>
  <si>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</si>
  <si>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</si>
  <si>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</si>
  <si>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</si>
  <si>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</si>
  <si>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</si>
  <si>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</si>
  <si>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</si>
  <si>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</si>
  <si>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</si>
  <si>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</si>
  <si>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</si>
  <si>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</si>
  <si>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</si>
  <si>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</si>
  <si>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</si>
  <si>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</si>
  <si>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</si>
  <si>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</si>
  <si>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</si>
  <si>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</si>
  <si>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</si>
  <si>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</si>
  <si>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</si>
  <si>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</si>
  <si>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</si>
  <si>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</si>
  <si>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</si>
  <si>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</si>
  <si>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</si>
  <si>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</si>
  <si>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</si>
  <si>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</si>
  <si>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</si>
  <si>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</si>
  <si>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</si>
  <si>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</si>
  <si>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</si>
  <si>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</si>
  <si>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</si>
  <si>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</si>
  <si>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</si>
  <si>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</si>
  <si>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</si>
  <si>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</si>
  <si>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</si>
  <si>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</si>
  <si>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</si>
  <si>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</si>
  <si>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</si>
  <si>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</si>
  <si>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</si>
  <si>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</si>
  <si>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</si>
  <si>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</si>
  <si>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</si>
  <si>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</si>
  <si>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</si>
  <si>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</si>
  <si>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</si>
  <si>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</si>
  <si>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</si>
  <si>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</si>
  <si>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</si>
  <si>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</si>
  <si>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</si>
  <si>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</si>
  <si>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</si>
  <si>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</si>
  <si>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</si>
  <si>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</si>
  <si>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</si>
  <si>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</si>
  <si>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</si>
  <si>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</si>
  <si>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</si>
  <si>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</si>
  <si>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</si>
  <si>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</si>
  <si>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</si>
  <si>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</si>
  <si>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</si>
  <si>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</si>
  <si>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</si>
  <si>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</si>
  <si>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</si>
  <si>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</si>
  <si>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</si>
  <si>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</si>
  <si>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</si>
  <si>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</si>
  <si>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</si>
  <si>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</si>
  <si>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</si>
  <si>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</si>
  <si>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</si>
  <si>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</si>
  <si>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</si>
  <si>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</si>
  <si>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</si>
  <si>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</si>
  <si>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</si>
  <si>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</si>
  <si>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</si>
  <si>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</si>
  <si>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</si>
  <si>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</si>
  <si>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</si>
  <si>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</si>
  <si>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</si>
  <si>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</si>
  <si>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</si>
  <si>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</si>
  <si>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</si>
  <si>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</si>
  <si>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</si>
  <si>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</si>
  <si>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</si>
  <si>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</si>
  <si>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</si>
  <si>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</si>
  <si>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</si>
  <si>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</si>
  <si>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</si>
  <si>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</si>
  <si>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</si>
  <si>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</si>
  <si>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</si>
  <si>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</si>
  <si>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</si>
  <si>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</si>
  <si>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</si>
  <si>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</si>
  <si>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</si>
  <si>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</si>
  <si>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</si>
  <si>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</si>
  <si>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</si>
  <si>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</si>
  <si>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</si>
  <si>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</si>
  <si>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</si>
  <si>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</si>
  <si>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</si>
  <si>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</si>
  <si>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</si>
  <si>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</si>
  <si>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</si>
  <si>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</si>
  <si>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</si>
  <si>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</si>
  <si>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</si>
  <si>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</si>
  <si>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</si>
  <si>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</si>
  <si>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</si>
  <si>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</si>
  <si>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</si>
  <si>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</si>
  <si>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</si>
  <si>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</si>
  <si>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</si>
  <si>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</si>
  <si>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</si>
  <si>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</si>
  <si>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</si>
  <si>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</si>
  <si>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</si>
  <si>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</si>
  <si>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</si>
  <si>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</si>
  <si>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</si>
  <si>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</si>
  <si>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</si>
  <si>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</si>
  <si>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</si>
  <si>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</si>
  <si>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</si>
  <si>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</si>
  <si>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</si>
  <si>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</si>
  <si>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</si>
  <si>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</si>
  <si>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</si>
  <si>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</si>
  <si>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</si>
  <si>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</si>
  <si>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</si>
  <si>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</si>
  <si>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</si>
  <si>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</si>
  <si>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</si>
  <si>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</si>
  <si>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</si>
  <si>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</si>
  <si>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</si>
  <si>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</si>
  <si>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</si>
  <si>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</si>
  <si>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</si>
  <si>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</si>
  <si>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</si>
  <si>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</si>
  <si>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</si>
  <si>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</si>
  <si>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</si>
  <si>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</si>
  <si>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</si>
  <si>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</si>
  <si>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</si>
  <si>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</si>
  <si>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</si>
  <si>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</si>
  <si>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</si>
  <si>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</si>
  <si>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</si>
  <si>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</si>
  <si>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</si>
  <si>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</si>
  <si>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</si>
  <si>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</si>
  <si>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</si>
  <si>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</si>
  <si>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</si>
  <si>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</si>
  <si>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</si>
  <si>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</si>
  <si>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</si>
  <si>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</si>
  <si>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</si>
  <si>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</si>
  <si>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</si>
  <si>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</si>
  <si>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</si>
  <si>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</si>
  <si>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</si>
  <si>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</si>
  <si>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</si>
  <si>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</si>
  <si>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</si>
  <si>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</si>
  <si>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</si>
  <si>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</si>
  <si>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</si>
  <si>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</si>
  <si>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</si>
  <si>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</si>
  <si>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</si>
  <si>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</si>
  <si>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</si>
  <si>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</si>
  <si>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</si>
  <si>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</si>
  <si>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</si>
  <si>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</si>
  <si>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</si>
  <si>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</si>
  <si>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</si>
  <si>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</si>
  <si>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</si>
  <si>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</si>
  <si>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</si>
  <si>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</si>
  <si>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</si>
  <si>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</si>
  <si>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</si>
  <si>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</si>
  <si>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</si>
  <si>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</si>
  <si>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</si>
  <si>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</si>
  <si>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</si>
  <si>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</si>
  <si>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</si>
  <si>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</si>
  <si>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</si>
  <si>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</si>
  <si>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</si>
  <si>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</si>
  <si>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</si>
  <si>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</si>
  <si>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</si>
  <si>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</si>
  <si>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</si>
  <si>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</si>
  <si>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</si>
  <si>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</si>
  <si>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</si>
  <si>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</si>
  <si>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</si>
  <si>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</si>
  <si>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</si>
  <si>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</si>
  <si>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</si>
  <si>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</si>
  <si>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</si>
  <si>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</si>
  <si>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</si>
  <si>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</si>
  <si>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</si>
  <si>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</si>
  <si>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</si>
  <si>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</si>
  <si>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</si>
  <si>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</si>
  <si>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</si>
  <si>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</si>
  <si>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</si>
  <si>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</si>
  <si>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</si>
  <si>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</si>
  <si>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</si>
  <si>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</si>
  <si>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</si>
  <si>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</si>
  <si>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</si>
  <si>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</si>
  <si>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</si>
  <si>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</si>
  <si>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</si>
  <si>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</si>
  <si>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</si>
  <si>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</si>
  <si>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</si>
  <si>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</si>
  <si>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</si>
  <si>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</si>
  <si>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</si>
  <si>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</si>
  <si>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</si>
  <si>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</si>
  <si>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</si>
  <si>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</si>
  <si>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</si>
  <si>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</si>
  <si>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</si>
  <si>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</si>
  <si>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</si>
  <si>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</si>
  <si>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</si>
  <si>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</si>
  <si>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</si>
  <si>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</si>
  <si>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</si>
  <si>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</si>
  <si>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</si>
  <si>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</si>
  <si>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</si>
  <si>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</si>
  <si>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</si>
  <si>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</si>
  <si>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</si>
  <si>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</si>
  <si>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</si>
  <si>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</si>
  <si>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</si>
  <si>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</si>
  <si>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</si>
  <si>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</si>
  <si>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</si>
  <si>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</si>
  <si>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</si>
  <si>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</si>
  <si>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</si>
  <si>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</si>
  <si>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</si>
  <si>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</si>
  <si>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</si>
  <si>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</si>
  <si>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</si>
  <si>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</si>
  <si>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</si>
  <si>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</si>
  <si>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</si>
  <si>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</si>
  <si>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</si>
  <si>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</si>
  <si>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</si>
  <si>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</si>
  <si>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</si>
  <si>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</si>
  <si>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</si>
  <si>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</si>
  <si>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</si>
  <si>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</si>
  <si>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</si>
  <si>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</si>
  <si>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</si>
  <si>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</si>
  <si>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</si>
  <si>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</si>
  <si>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</si>
  <si>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</si>
  <si>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</si>
  <si>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</si>
  <si>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</si>
  <si>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</si>
  <si>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</si>
  <si>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</si>
  <si>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</si>
  <si>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</si>
  <si>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</si>
  <si>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</si>
  <si>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</si>
  <si>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</si>
  <si>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</si>
  <si>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</si>
  <si>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</si>
  <si>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</si>
  <si>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</si>
  <si>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</si>
  <si>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</si>
  <si>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</si>
  <si>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</si>
  <si>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</si>
  <si>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</si>
  <si>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</si>
  <si>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</si>
  <si>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</si>
  <si>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</si>
  <si>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</si>
  <si>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</si>
  <si>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</si>
  <si>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</si>
  <si>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</si>
  <si>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</si>
  <si>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</si>
  <si>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</si>
  <si>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</si>
  <si>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</si>
  <si>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</si>
  <si>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</si>
  <si>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</si>
  <si>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</si>
  <si>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</si>
  <si>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</si>
  <si>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</si>
  <si>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</si>
  <si>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</si>
  <si>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</si>
  <si>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</si>
  <si>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</si>
  <si>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</si>
  <si>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</si>
  <si>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</si>
  <si>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</si>
  <si>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</si>
  <si>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</si>
  <si>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</si>
  <si>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</si>
  <si>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</si>
  <si>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</si>
  <si>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</si>
  <si>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</si>
  <si>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</si>
  <si>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</si>
  <si>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</si>
  <si>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</si>
  <si>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</si>
  <si>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</si>
  <si>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</si>
  <si>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</si>
  <si>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</si>
  <si>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</si>
  <si>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</si>
  <si>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</si>
  <si>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</si>
  <si>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</si>
  <si>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</si>
  <si>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</si>
  <si>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</si>
  <si>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</si>
  <si>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</si>
  <si>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</si>
  <si>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</si>
  <si>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</si>
  <si>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</si>
  <si>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</si>
  <si>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</si>
  <si>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</si>
  <si>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</si>
  <si>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</si>
  <si>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</si>
  <si>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</si>
  <si>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</si>
  <si>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</si>
  <si>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</si>
  <si>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</si>
  <si>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</si>
  <si>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</si>
  <si>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</si>
  <si>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</si>
  <si>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</si>
  <si>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</si>
  <si>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</si>
  <si>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</si>
  <si>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</si>
  <si>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</si>
  <si>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</si>
  <si>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</si>
  <si>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</si>
  <si>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</si>
  <si>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</si>
  <si>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</si>
  <si>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</si>
  <si>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</si>
  <si>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</si>
  <si>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</si>
  <si>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</si>
  <si>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</si>
  <si>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</si>
  <si>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</si>
  <si>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</si>
  <si>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</si>
  <si>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</si>
  <si>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</si>
  <si>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</si>
  <si>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</si>
  <si>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</si>
  <si>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</si>
  <si>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</si>
  <si>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</si>
  <si>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</si>
  <si>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</si>
  <si>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</si>
  <si>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</si>
  <si>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</si>
  <si>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</si>
  <si>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</si>
  <si>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</si>
  <si>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</si>
  <si>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</si>
  <si>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</si>
  <si>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</si>
  <si>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</si>
  <si>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</si>
  <si>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</si>
  <si>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</si>
  <si>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</si>
  <si>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</si>
  <si>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</si>
  <si>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</si>
  <si>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</si>
  <si>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</si>
  <si>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</si>
  <si>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</si>
  <si>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</si>
  <si>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</si>
  <si>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</si>
  <si>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</si>
  <si>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</si>
  <si>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</si>
  <si>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</si>
  <si>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</si>
  <si>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</si>
  <si>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</si>
  <si>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</si>
  <si>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</si>
  <si>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</si>
  <si>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</si>
  <si>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</si>
  <si>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</si>
  <si>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</si>
  <si>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</si>
  <si>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</si>
  <si>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</si>
  <si>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</si>
  <si>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</si>
  <si>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</si>
  <si>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</si>
  <si>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</si>
  <si>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</si>
  <si>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</si>
  <si>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</si>
  <si>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</si>
  <si>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</si>
  <si>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</si>
  <si>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</si>
  <si>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</si>
  <si>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</si>
  <si>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</si>
  <si>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</si>
  <si>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</si>
  <si>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</si>
  <si>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</si>
  <si>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</si>
  <si>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</si>
  <si>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</si>
  <si>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</si>
  <si>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</si>
  <si>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</si>
  <si>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</si>
  <si>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</si>
  <si>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</si>
  <si>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</si>
  <si>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</si>
  <si>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</si>
  <si>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</si>
  <si>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</si>
  <si>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</si>
  <si>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</si>
  <si>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</si>
  <si>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</si>
  <si>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</si>
  <si>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</si>
  <si>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</si>
  <si>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</si>
  <si>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</si>
  <si>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</si>
  <si>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</si>
  <si>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</si>
  <si>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</si>
  <si>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</si>
  <si>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</si>
  <si>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</si>
  <si>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</si>
  <si>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</si>
  <si>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</si>
  <si>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</si>
  <si>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</si>
  <si>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</si>
  <si>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</si>
  <si>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</si>
  <si>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</si>
  <si>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</si>
  <si>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</si>
  <si>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</si>
  <si>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</si>
  <si>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</si>
  <si>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</si>
  <si>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</si>
  <si>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</si>
  <si>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</si>
  <si>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</si>
  <si>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</si>
  <si>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</si>
  <si>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</si>
  <si>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</si>
  <si>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</si>
  <si>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</si>
  <si>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</si>
  <si>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</si>
  <si>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</si>
  <si>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</si>
  <si>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</si>
  <si>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</si>
  <si>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</si>
  <si>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</si>
  <si>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</si>
  <si>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</si>
  <si>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</si>
  <si>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</si>
  <si>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</si>
  <si>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</si>
  <si>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</si>
  <si>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</si>
  <si>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</si>
  <si>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</si>
  <si>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</si>
  <si>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</si>
  <si>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</si>
  <si>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</si>
  <si>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</si>
  <si>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</si>
  <si>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</si>
  <si>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</si>
  <si>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</si>
  <si>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</si>
  <si>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</si>
  <si>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</si>
  <si>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</si>
  <si>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</si>
  <si>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</si>
  <si>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</si>
  <si>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</si>
  <si>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</si>
  <si>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</si>
  <si>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</si>
  <si>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</si>
  <si>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</si>
  <si>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</si>
  <si>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</si>
  <si>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</si>
  <si>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</si>
  <si>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</si>
  <si>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</si>
  <si>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</si>
  <si>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</si>
  <si>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</si>
  <si>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</si>
  <si>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</si>
  <si>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</si>
  <si>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</si>
  <si>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</si>
  <si>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</si>
  <si>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</si>
  <si>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</si>
  <si>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</si>
  <si>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</si>
  <si>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</si>
  <si>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</si>
  <si>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</si>
  <si>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</si>
  <si>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</si>
  <si>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</si>
  <si>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</si>
  <si>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</si>
  <si>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</si>
  <si>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</si>
  <si>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</si>
  <si>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</si>
  <si>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</si>
  <si>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</si>
  <si>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</si>
  <si>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</si>
  <si>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</si>
  <si>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</si>
  <si>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</si>
  <si>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</si>
  <si>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</si>
  <si>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</si>
  <si>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</si>
  <si>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</si>
  <si>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</si>
  <si>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</si>
  <si>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</si>
  <si>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</si>
  <si>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</si>
  <si>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</si>
  <si>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</si>
  <si>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</si>
  <si>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</si>
  <si>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</si>
  <si>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</si>
  <si>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</si>
  <si>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</si>
  <si>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</si>
  <si>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</si>
  <si>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</si>
  <si>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</si>
  <si>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</si>
  <si>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</si>
  <si>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</si>
  <si>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</si>
  <si>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</si>
  <si>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</si>
  <si>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</si>
  <si>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</si>
  <si>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</si>
  <si>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</si>
  <si>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</si>
  <si>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</si>
  <si>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</si>
  <si>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</si>
  <si>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</si>
  <si>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</si>
  <si>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</si>
  <si>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</si>
  <si>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</si>
  <si>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</si>
  <si>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</si>
  <si>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</si>
  <si>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</si>
  <si>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</si>
  <si>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</si>
  <si>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</si>
  <si>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</si>
  <si>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</si>
  <si>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</si>
  <si>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</si>
  <si>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</si>
  <si>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</si>
  <si>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</si>
  <si>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</si>
  <si>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</si>
  <si>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</si>
  <si>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</si>
  <si>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</si>
  <si>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</si>
  <si>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</si>
  <si>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</si>
  <si>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</si>
  <si>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</si>
  <si>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</si>
  <si>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</si>
  <si>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</si>
  <si>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</si>
  <si>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</si>
  <si>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</si>
  <si>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</si>
  <si>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</si>
  <si>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</si>
  <si>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</si>
  <si>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</si>
  <si>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</si>
  <si>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</si>
  <si>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</si>
  <si>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</si>
  <si>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</si>
  <si>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</si>
  <si>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</si>
  <si>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</si>
  <si>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</si>
  <si>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</si>
  <si>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</si>
  <si>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</si>
  <si>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</si>
  <si>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</si>
  <si>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</si>
  <si>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</si>
  <si>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</si>
  <si>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</si>
  <si>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</si>
  <si>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</si>
  <si>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</si>
  <si>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</si>
  <si>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</si>
  <si>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</si>
  <si>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</si>
  <si>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</si>
  <si>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</si>
  <si>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</si>
  <si>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</si>
  <si>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</si>
  <si>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</si>
  <si>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</si>
  <si>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</si>
  <si>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</si>
  <si>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</si>
  <si>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</si>
  <si>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</si>
  <si>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</si>
  <si>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</si>
  <si>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</si>
  <si>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</si>
  <si>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</si>
  <si>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</si>
  <si>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</si>
  <si>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</si>
  <si>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</si>
  <si>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</si>
  <si>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</si>
  <si>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</si>
  <si>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</si>
  <si>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</si>
  <si>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</si>
  <si>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</si>
  <si>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</si>
  <si>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</si>
  <si>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</si>
  <si>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</si>
  <si>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</si>
  <si>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</si>
  <si>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</si>
  <si>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</si>
  <si>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</si>
  <si>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</si>
  <si>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</si>
  <si>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</si>
  <si>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</si>
  <si>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</si>
  <si>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</si>
  <si>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</si>
  <si>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</si>
  <si>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</si>
  <si>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</si>
  <si>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</si>
  <si>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</si>
  <si>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</si>
  <si>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</si>
  <si>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</si>
  <si>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</si>
  <si>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</si>
  <si>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</si>
  <si>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</si>
  <si>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</si>
  <si>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</si>
  <si>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</si>
  <si>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</si>
  <si>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</si>
  <si>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</si>
  <si>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</si>
  <si>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</si>
  <si>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</si>
  <si>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</si>
  <si>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</si>
  <si>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</si>
  <si>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</si>
  <si>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</si>
  <si>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</si>
  <si>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</si>
  <si>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</si>
  <si>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</si>
  <si>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</si>
  <si>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</si>
  <si>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</si>
  <si>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</si>
  <si>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</si>
  <si>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</si>
  <si>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</si>
  <si>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</si>
  <si>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</si>
  <si>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</si>
  <si>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</si>
  <si>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</si>
  <si>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</si>
  <si>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</si>
  <si>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</si>
  <si>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</si>
  <si>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</si>
  <si>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</si>
  <si>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</si>
  <si>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</si>
  <si>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</si>
  <si>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</si>
  <si>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</si>
  <si>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</si>
  <si>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</si>
  <si>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</si>
  <si>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</si>
  <si>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</si>
  <si>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</si>
  <si>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</si>
  <si>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</si>
  <si>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</si>
  <si>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</si>
  <si>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</si>
  <si>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</si>
  <si>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</si>
  <si>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</si>
  <si>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</si>
  <si>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</si>
  <si>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</si>
  <si>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</si>
  <si>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</si>
  <si>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</si>
  <si>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</si>
  <si>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</si>
  <si>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</si>
  <si>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</si>
  <si>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</si>
  <si>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</si>
  <si>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</si>
  <si>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</si>
  <si>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</si>
  <si>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</si>
  <si>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</si>
  <si>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</si>
  <si>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</si>
  <si>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</si>
  <si>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</si>
  <si>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</si>
  <si>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</si>
  <si>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</si>
  <si>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</si>
  <si>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</si>
  <si>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</si>
  <si>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</si>
  <si>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</si>
  <si>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</si>
  <si>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</si>
  <si>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</si>
  <si>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</si>
  <si>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</si>
  <si>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</si>
  <si>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</si>
  <si>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</si>
  <si>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</si>
  <si>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</si>
  <si>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</si>
  <si>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</si>
  <si>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</si>
  <si>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</si>
  <si>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</si>
  <si>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</si>
  <si>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</si>
  <si>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</si>
  <si>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</si>
  <si>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</si>
  <si>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</si>
  <si>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</si>
  <si>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</si>
  <si>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</si>
  <si>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</si>
  <si>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</si>
  <si>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</si>
  <si>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</si>
  <si>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</si>
  <si>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</si>
  <si>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</si>
  <si>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</si>
  <si>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</si>
  <si>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</si>
  <si>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</si>
  <si>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</si>
  <si>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</si>
  <si>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</si>
  <si>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</si>
  <si>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</si>
  <si>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</si>
  <si>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</si>
  <si>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</si>
  <si>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</si>
  <si>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</si>
  <si>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</si>
  <si>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</si>
  <si>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</si>
  <si>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</si>
  <si>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</si>
  <si>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</si>
  <si>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</si>
  <si>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</si>
  <si>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</si>
  <si>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</si>
  <si>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</si>
  <si>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</si>
  <si>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</si>
  <si>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</si>
  <si>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</si>
  <si>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</si>
  <si>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</si>
  <si>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</si>
  <si>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</si>
  <si>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</si>
  <si>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</si>
  <si>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</si>
  <si>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</si>
  <si>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</si>
  <si>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</si>
  <si>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</si>
  <si>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</si>
  <si>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</si>
  <si>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</si>
  <si>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</si>
  <si>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</si>
  <si>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</si>
  <si>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</si>
  <si>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</si>
  <si>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</si>
  <si>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</si>
  <si>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</si>
  <si>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</si>
  <si>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</si>
  <si>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</si>
  <si>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</si>
  <si>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</si>
  <si>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</si>
  <si>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</si>
  <si>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</si>
  <si>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</si>
  <si>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</si>
  <si>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</si>
  <si>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</si>
  <si>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</si>
  <si>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</si>
  <si>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</si>
  <si>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</si>
  <si>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</si>
  <si>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</si>
  <si>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</si>
  <si>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</si>
  <si>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</si>
  <si>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</si>
  <si>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</si>
  <si>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</si>
  <si>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</si>
  <si>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</si>
  <si>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</si>
  <si>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</si>
  <si>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</si>
  <si>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</si>
  <si>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</si>
  <si>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</si>
  <si>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</si>
  <si>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</si>
  <si>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</si>
  <si>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</si>
  <si>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</si>
  <si>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</si>
  <si>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</si>
  <si>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</si>
  <si>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</si>
  <si>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</si>
  <si>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</si>
  <si>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</si>
  <si>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</si>
  <si>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</si>
  <si>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</si>
  <si>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</si>
  <si>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</si>
  <si>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</si>
  <si>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</si>
  <si>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</si>
  <si>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</si>
  <si>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</si>
  <si>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</si>
  <si>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</si>
  <si>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</si>
  <si>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</si>
  <si>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</si>
  <si>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</si>
  <si>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</si>
  <si>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</si>
  <si>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</si>
  <si>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</si>
  <si>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</si>
  <si>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</si>
  <si>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</si>
  <si>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</si>
  <si>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</si>
  <si>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</si>
  <si>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</si>
  <si>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</si>
  <si>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</si>
  <si>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</si>
  <si>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</si>
  <si>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</si>
  <si>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</si>
  <si>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</si>
  <si>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</si>
  <si>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</si>
  <si>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</si>
  <si>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</si>
  <si>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</si>
  <si>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</si>
  <si>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</si>
  <si>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</si>
  <si>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</si>
  <si>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</si>
  <si>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</si>
  <si>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</si>
  <si>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</si>
  <si>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</si>
  <si>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</si>
  <si>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</si>
  <si>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</si>
  <si>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</si>
  <si>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</si>
  <si>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</si>
  <si>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</si>
  <si>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</si>
  <si>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</si>
  <si>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</si>
  <si>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</si>
  <si>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</si>
  <si>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</si>
  <si>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</si>
  <si>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</si>
  <si>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</si>
  <si>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</si>
  <si>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</si>
  <si>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</si>
  <si>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</si>
  <si>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</si>
  <si>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</si>
  <si>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</si>
  <si>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</si>
  <si>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</si>
  <si>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</si>
  <si>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</si>
  <si>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</si>
  <si>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</si>
  <si>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</si>
  <si>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</si>
  <si>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</si>
  <si>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</si>
  <si>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</si>
  <si>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</si>
  <si>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</si>
  <si>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</si>
  <si>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</si>
  <si>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</si>
  <si>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</si>
  <si>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</si>
  <si>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</si>
  <si>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</si>
  <si>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</si>
  <si>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</si>
  <si>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</si>
  <si>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</si>
  <si>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</si>
  <si>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</si>
  <si>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</si>
  <si>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</si>
  <si>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</si>
  <si>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</si>
  <si>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</si>
  <si>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</si>
  <si>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</si>
  <si>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</si>
  <si>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</si>
  <si>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</si>
  <si>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</si>
  <si>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</si>
  <si>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</si>
  <si>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</si>
  <si>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</si>
  <si>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</si>
  <si>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</si>
  <si>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</si>
  <si>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</si>
  <si>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</si>
  <si>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</si>
  <si>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</si>
  <si>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</si>
  <si>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</si>
  <si>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</si>
  <si>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</si>
  <si>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</si>
  <si>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</si>
  <si>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</si>
  <si>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</si>
  <si>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</si>
  <si>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</si>
  <si>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</si>
  <si>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</si>
  <si>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</si>
  <si>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</si>
  <si>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</si>
  <si>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</si>
  <si>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</si>
  <si>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</si>
  <si>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</si>
  <si>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</si>
  <si>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</si>
  <si>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</si>
  <si>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</si>
  <si>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</si>
  <si>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</si>
  <si>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</si>
  <si>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</si>
  <si>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</si>
  <si>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</si>
  <si>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</si>
  <si>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</si>
  <si>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</si>
  <si>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</si>
  <si>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</si>
  <si>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</si>
  <si>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</si>
  <si>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</si>
  <si>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</si>
  <si>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</si>
  <si>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</si>
  <si>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</si>
  <si>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</si>
  <si>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</si>
  <si>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</si>
  <si>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</si>
  <si>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</si>
  <si>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</si>
  <si>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</si>
  <si>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</si>
  <si>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</si>
  <si>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</si>
  <si>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</si>
  <si>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</si>
  <si>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</si>
  <si>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</si>
  <si>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</si>
  <si>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</si>
  <si>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</si>
  <si>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</si>
  <si>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</si>
  <si>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</si>
  <si>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</si>
  <si>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</si>
  <si>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</si>
  <si>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</si>
  <si>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</si>
  <si>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</si>
  <si>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</si>
  <si>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</si>
  <si>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</si>
  <si>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</si>
  <si>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</si>
  <si>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</si>
  <si>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</si>
  <si>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</si>
  <si>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</si>
  <si>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</si>
  <si>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</si>
  <si>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</si>
  <si>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</si>
  <si>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</si>
  <si>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</si>
  <si>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</si>
  <si>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</si>
  <si>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</si>
  <si>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</si>
  <si>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</si>
  <si>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</si>
  <si>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</si>
  <si>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</si>
  <si>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</si>
  <si>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</si>
  <si>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</si>
  <si>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</si>
  <si>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</si>
  <si>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</si>
  <si>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</si>
  <si>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</si>
  <si>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</si>
  <si>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</si>
  <si>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</si>
  <si>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</si>
  <si>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</si>
  <si>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</si>
  <si>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</si>
  <si>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</si>
  <si>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</si>
  <si>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</si>
  <si>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</si>
  <si>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</si>
  <si>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</si>
  <si>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</si>
  <si>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</si>
  <si>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</si>
  <si>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</si>
  <si>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</si>
  <si>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</si>
  <si>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</si>
  <si>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</si>
  <si>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</si>
  <si>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</si>
  <si>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</si>
  <si>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</si>
  <si>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</si>
  <si>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</si>
  <si>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</si>
  <si>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</si>
  <si>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</si>
  <si>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</si>
  <si>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</si>
  <si>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</si>
  <si>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</si>
  <si>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</si>
  <si>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</si>
  <si>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</si>
  <si>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</si>
  <si>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</si>
  <si>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</si>
  <si>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</si>
  <si>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</si>
  <si>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</si>
  <si>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</si>
  <si>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</si>
  <si>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</si>
  <si>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</si>
  <si>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</si>
  <si>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</si>
  <si>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</si>
  <si>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</si>
  <si>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</si>
  <si>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</si>
  <si>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</si>
  <si>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</si>
  <si>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</si>
  <si>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</si>
  <si>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</si>
  <si>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</si>
  <si>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</si>
  <si>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</si>
  <si>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</si>
  <si>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</si>
  <si>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</si>
  <si>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</si>
  <si>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</si>
  <si>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</si>
  <si>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</si>
  <si>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</si>
  <si>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</si>
  <si>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</si>
  <si>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</si>
  <si>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</si>
  <si>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</si>
  <si>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</si>
  <si>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</si>
  <si>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</si>
  <si>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</si>
  <si>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</si>
  <si>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</si>
  <si>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</si>
  <si>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</si>
  <si>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</si>
  <si>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</si>
  <si>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</si>
  <si>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</si>
  <si>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</si>
  <si>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</si>
  <si>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</si>
  <si>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</si>
  <si>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</si>
  <si>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</si>
  <si>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</si>
  <si>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</si>
  <si>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</si>
  <si>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</si>
  <si>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</si>
  <si>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</si>
  <si>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</si>
  <si>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</si>
  <si>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</si>
  <si>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</si>
  <si>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</si>
  <si>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</si>
  <si>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</si>
  <si>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</si>
  <si>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</si>
  <si>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</si>
  <si>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</si>
  <si>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</si>
  <si>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</si>
  <si>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</si>
  <si>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</si>
  <si>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</si>
  <si>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</si>
  <si>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</si>
  <si>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</si>
  <si>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</si>
  <si>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</si>
  <si>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</si>
  <si>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</si>
  <si>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</si>
  <si>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</si>
  <si>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</si>
  <si>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</si>
  <si>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</si>
  <si>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</si>
  <si>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</si>
  <si>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</si>
  <si>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</si>
  <si>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</si>
  <si>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</si>
  <si>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</si>
  <si>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</si>
  <si>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</si>
  <si>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</si>
  <si>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</si>
  <si>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</si>
  <si>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</si>
  <si>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</si>
  <si>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</si>
  <si>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</si>
  <si>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</si>
  <si>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</si>
  <si>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</si>
  <si>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</si>
  <si>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</si>
  <si>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</si>
  <si>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</si>
  <si>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</si>
  <si>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</si>
  <si>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</si>
  <si>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</si>
  <si>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</si>
  <si>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</si>
  <si>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</si>
  <si>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</si>
  <si>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</si>
  <si>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</si>
  <si>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</si>
  <si>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</si>
  <si>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</si>
  <si>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</si>
  <si>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</si>
  <si>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</si>
  <si>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</si>
  <si>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</si>
  <si>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</si>
  <si>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</si>
  <si>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</si>
  <si>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</si>
  <si>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</si>
  <si>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</si>
  <si>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</si>
  <si>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</si>
  <si>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</si>
  <si>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</si>
  <si>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</si>
  <si>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</si>
  <si>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</si>
  <si>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</si>
  <si>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</si>
  <si>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</si>
  <si>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</si>
  <si>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</si>
  <si>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</si>
  <si>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</si>
  <si>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</si>
  <si>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</si>
  <si>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</si>
  <si>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</si>
  <si>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</si>
  <si>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</si>
  <si>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</si>
  <si>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</si>
  <si>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</si>
  <si>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</si>
  <si>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</si>
  <si>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</si>
  <si>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</si>
  <si>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</si>
  <si>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</si>
  <si>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</si>
  <si>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</si>
  <si>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</si>
  <si>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</si>
  <si>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</si>
  <si>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</si>
  <si>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</si>
  <si>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</si>
  <si>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</si>
  <si>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</si>
  <si>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</si>
  <si>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</si>
  <si>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</si>
  <si>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</si>
  <si>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</si>
  <si>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</si>
  <si>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</si>
  <si>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</si>
  <si>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</si>
  <si>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</si>
  <si>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</si>
  <si>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</si>
  <si>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</si>
  <si>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</si>
  <si>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</si>
  <si>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</si>
  <si>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</si>
  <si>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</si>
  <si>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</si>
  <si>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</si>
  <si>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</si>
  <si>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</si>
  <si>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</si>
  <si>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</si>
  <si>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</si>
  <si>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</si>
  <si>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</si>
  <si>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</si>
  <si>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</si>
  <si>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</si>
  <si>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</si>
  <si>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</si>
  <si>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</si>
  <si>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</si>
  <si>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</si>
  <si>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</si>
  <si>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</si>
  <si>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</si>
  <si>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</si>
  <si>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</si>
  <si>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</si>
  <si>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</si>
  <si>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</si>
  <si>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</si>
  <si>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</si>
  <si>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</si>
  <si>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</si>
  <si>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</si>
  <si>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</si>
  <si>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</si>
  <si>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</si>
  <si>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</si>
  <si>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</si>
  <si>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</si>
  <si>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</si>
  <si>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</si>
  <si>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</si>
  <si>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</si>
  <si>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</si>
  <si>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</si>
  <si>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</si>
  <si>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</si>
  <si>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</si>
  <si>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</si>
  <si>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</si>
  <si>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</si>
  <si>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</si>
  <si>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</si>
  <si>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</si>
  <si>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</si>
  <si>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</si>
  <si>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</si>
  <si>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</si>
  <si>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</si>
  <si>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</si>
  <si>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</si>
  <si>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</si>
  <si>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</si>
  <si>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</si>
  <si>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</si>
  <si>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</si>
  <si>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</si>
  <si>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</si>
  <si>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</si>
  <si>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</si>
  <si>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</si>
  <si>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</si>
  <si>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</si>
  <si>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</si>
  <si>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</si>
  <si>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</si>
  <si>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</si>
  <si>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</si>
  <si>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</si>
  <si>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</si>
  <si>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</si>
  <si>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</si>
  <si>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</si>
  <si>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</si>
  <si>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</si>
  <si>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</si>
  <si>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</si>
  <si>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</si>
  <si>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</si>
  <si>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</si>
  <si>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</si>
  <si>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</si>
  <si>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</si>
  <si>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</si>
  <si>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</si>
  <si>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</si>
  <si>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</si>
  <si>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</si>
  <si>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</si>
  <si>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</si>
  <si>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</si>
  <si>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</si>
  <si>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</si>
  <si>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</si>
  <si>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</si>
  <si>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</si>
  <si>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</si>
  <si>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</si>
  <si>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</si>
  <si>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</si>
  <si>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</si>
  <si>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</si>
  <si>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</si>
  <si>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</si>
  <si>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</si>
  <si>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</si>
  <si>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</si>
  <si>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</si>
  <si>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</si>
  <si>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</si>
  <si>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</si>
  <si>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</si>
  <si>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</si>
  <si>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</si>
  <si>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</si>
  <si>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</si>
  <si>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</si>
  <si>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</si>
  <si>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</si>
  <si>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</si>
  <si>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</si>
  <si>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</si>
  <si>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</si>
  <si>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</si>
  <si>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</si>
  <si>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</si>
  <si>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</si>
  <si>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</si>
  <si>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</si>
  <si>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</si>
  <si>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</si>
  <si>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</si>
  <si>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</si>
  <si>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</si>
  <si>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</si>
  <si>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</si>
  <si>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</si>
  <si>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</si>
  <si>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</si>
  <si>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</si>
  <si>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</si>
  <si>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</si>
  <si>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</si>
  <si>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</si>
  <si>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</si>
  <si>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</si>
  <si>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</si>
  <si>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</si>
  <si>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</si>
  <si>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</si>
  <si>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</si>
  <si>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</si>
  <si>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</si>
  <si>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</si>
  <si>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</si>
  <si>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</si>
  <si>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</si>
  <si>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</si>
  <si>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</si>
  <si>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</si>
  <si>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</si>
  <si>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</si>
  <si>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</si>
  <si>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</si>
  <si>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</si>
  <si>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</si>
  <si>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</si>
  <si>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</si>
  <si>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</si>
  <si>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</si>
  <si>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</si>
  <si>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</si>
  <si>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</si>
  <si>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</si>
  <si>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</si>
  <si>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</si>
  <si>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</si>
  <si>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</si>
  <si>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</si>
  <si>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</si>
  <si>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</si>
  <si>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</si>
  <si>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</si>
  <si>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</si>
  <si>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</si>
  <si>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</si>
  <si>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</si>
  <si>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</si>
  <si>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</si>
  <si>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</si>
  <si>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</si>
  <si>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</si>
  <si>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</si>
  <si>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</si>
  <si>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</si>
  <si>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</si>
  <si>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</si>
  <si>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</si>
  <si>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</si>
  <si>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</si>
  <si>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</si>
  <si>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</si>
  <si>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</si>
  <si>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</si>
  <si>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</si>
  <si>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</si>
  <si>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</si>
  <si>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</si>
  <si>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</si>
  <si>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</si>
  <si>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</si>
  <si>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</si>
  <si>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</si>
  <si>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</si>
  <si>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</si>
  <si>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</si>
  <si>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</si>
  <si>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</si>
  <si>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</si>
  <si>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</si>
  <si>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</si>
  <si>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</si>
  <si>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</si>
  <si>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</si>
  <si>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</si>
  <si>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</si>
  <si>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</si>
  <si>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</si>
  <si>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</si>
  <si>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</si>
  <si>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</si>
  <si>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</si>
  <si>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</si>
  <si>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</si>
  <si>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</si>
  <si>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</si>
  <si>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</si>
  <si>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</si>
  <si>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</si>
  <si>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</si>
  <si>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</si>
  <si>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</si>
  <si>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</si>
  <si>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</si>
  <si>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</si>
  <si>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</si>
  <si>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</si>
  <si>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</si>
  <si>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</si>
  <si>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</si>
  <si>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</si>
  <si>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</si>
  <si>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</si>
  <si>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</si>
  <si>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</si>
  <si>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</si>
  <si>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</si>
  <si>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</si>
  <si>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</si>
  <si>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</si>
  <si>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</si>
  <si>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</si>
  <si>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</si>
  <si>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</si>
  <si>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</si>
  <si>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</si>
  <si>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</si>
  <si>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</si>
  <si>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</si>
  <si>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</si>
  <si>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</si>
  <si>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</si>
  <si>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</si>
  <si>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</si>
  <si>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</si>
  <si>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</si>
  <si>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</si>
  <si>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</si>
  <si>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</si>
  <si>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</si>
  <si>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</si>
  <si>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</si>
  <si>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</si>
  <si>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</si>
  <si>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</si>
  <si>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</si>
  <si>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</si>
  <si>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</si>
  <si>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</si>
  <si>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</si>
  <si>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</si>
  <si>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</si>
  <si>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</si>
  <si>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</si>
  <si>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</si>
  <si>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</si>
  <si>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</si>
  <si>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</si>
  <si>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</si>
  <si>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</si>
  <si>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</si>
  <si>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</si>
  <si>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</si>
  <si>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</si>
  <si>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</si>
  <si>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</si>
  <si>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</si>
  <si>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</si>
  <si>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</si>
  <si>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</si>
  <si>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</si>
  <si>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</si>
  <si>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</si>
  <si>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</si>
  <si>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</si>
  <si>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</si>
  <si>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</si>
  <si>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</si>
  <si>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</si>
  <si>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</si>
  <si>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</si>
  <si>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</si>
  <si>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</si>
  <si>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</si>
  <si>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</si>
  <si>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</si>
  <si>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</si>
  <si>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</si>
  <si>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</si>
  <si>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</si>
  <si>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</si>
  <si>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</si>
  <si>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</si>
  <si>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</si>
  <si>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</si>
  <si>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</si>
  <si>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</si>
  <si>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</si>
  <si>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</si>
  <si>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</si>
  <si>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</si>
  <si>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</si>
  <si>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</si>
  <si>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</si>
  <si>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</si>
  <si>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</si>
  <si>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</si>
  <si>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</si>
  <si>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</si>
  <si>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</si>
  <si>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</si>
  <si>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</si>
  <si>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</si>
  <si>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</si>
  <si>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</si>
  <si>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</si>
  <si>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</si>
  <si>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</si>
  <si>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</si>
  <si>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</si>
  <si>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</si>
  <si>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</si>
  <si>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</si>
  <si>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</si>
  <si>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</si>
  <si>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</si>
  <si>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</si>
  <si>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</si>
  <si>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</si>
  <si>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</si>
  <si>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</si>
  <si>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</si>
  <si>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</si>
  <si>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</si>
  <si>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</si>
  <si>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</si>
  <si>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</si>
  <si>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</si>
  <si>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</si>
  <si>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</si>
  <si>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</si>
  <si>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</si>
  <si>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</si>
  <si>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</si>
  <si>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</si>
  <si>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</si>
  <si>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</si>
  <si>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</si>
  <si>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</si>
  <si>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</si>
  <si>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</si>
  <si>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</si>
  <si>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</si>
  <si>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</si>
  <si>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</si>
  <si>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</si>
  <si>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</si>
  <si>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</si>
  <si>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</si>
  <si>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</si>
  <si>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</si>
  <si>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</si>
  <si>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</si>
  <si>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</si>
  <si>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</si>
  <si>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</si>
  <si>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</si>
  <si>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</si>
  <si>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</si>
  <si>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</si>
  <si>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</si>
  <si>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</si>
  <si>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</si>
  <si>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</si>
  <si>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</si>
  <si>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</si>
  <si>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</si>
  <si>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</si>
  <si>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</si>
  <si>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</si>
  <si>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</si>
  <si>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</si>
  <si>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</si>
  <si>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</si>
  <si>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</si>
  <si>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</si>
  <si>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</si>
  <si>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</si>
  <si>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</si>
  <si>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</si>
  <si>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</si>
  <si>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</si>
  <si>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</si>
  <si>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</si>
  <si>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</si>
  <si>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</si>
  <si>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</si>
  <si>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</si>
  <si>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</si>
  <si>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</si>
  <si>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</si>
  <si>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</si>
  <si>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</si>
  <si>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</si>
  <si>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</si>
  <si>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</si>
  <si>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</si>
  <si>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</si>
  <si>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</si>
  <si>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</si>
  <si>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</si>
  <si>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</si>
  <si>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</si>
  <si>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</si>
  <si>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</si>
  <si>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</si>
  <si>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</si>
  <si>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</si>
  <si>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</si>
  <si>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</si>
  <si>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</si>
  <si>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</si>
  <si>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</si>
  <si>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</si>
  <si>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</si>
  <si>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</si>
  <si>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</si>
  <si>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</si>
  <si>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</si>
  <si>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</si>
  <si>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</si>
  <si>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</si>
  <si>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</si>
  <si>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</si>
  <si>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</si>
  <si>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</si>
  <si>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</si>
  <si>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</si>
  <si>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</si>
  <si>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</si>
  <si>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</si>
  <si>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</si>
  <si>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</si>
  <si>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</si>
  <si>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</si>
  <si>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</si>
  <si>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</si>
  <si>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</si>
  <si>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</si>
  <si>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</si>
  <si>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</si>
  <si>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</si>
  <si>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</si>
  <si>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</si>
  <si>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</si>
  <si>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</si>
  <si>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</si>
  <si>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</si>
  <si>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</si>
  <si>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</si>
  <si>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</si>
  <si>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</si>
  <si>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</si>
  <si>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</si>
  <si>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</si>
  <si>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</si>
  <si>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</si>
  <si>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</si>
  <si>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</si>
  <si>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</si>
  <si>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</si>
  <si>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</si>
  <si>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</si>
  <si>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</si>
  <si>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</si>
  <si>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</si>
  <si>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</si>
  <si>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</si>
  <si>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</si>
  <si>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</si>
  <si>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</si>
  <si>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</si>
  <si>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</si>
  <si>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</si>
  <si>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</si>
  <si>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</si>
  <si>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</si>
  <si>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</si>
  <si>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</si>
  <si>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</si>
  <si>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</si>
  <si>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</si>
  <si>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</si>
  <si>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</si>
  <si>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</si>
  <si>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</si>
  <si>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</si>
  <si>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</si>
  <si>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</si>
  <si>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</si>
  <si>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</si>
  <si>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</si>
  <si>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</si>
  <si>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</si>
  <si>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</si>
  <si>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</si>
  <si>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</si>
  <si>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</si>
  <si>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</si>
  <si>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</si>
  <si>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</si>
  <si>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</si>
  <si>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</si>
  <si>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</si>
  <si>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</si>
  <si>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</si>
  <si>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</si>
  <si>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</si>
  <si>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</si>
  <si>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</si>
  <si>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</si>
  <si>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</si>
  <si>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</si>
  <si>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</si>
  <si>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</si>
  <si>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</si>
  <si>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</si>
  <si>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</si>
  <si>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</si>
  <si>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</si>
  <si>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</si>
  <si>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</si>
  <si>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</si>
  <si>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</si>
  <si>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</si>
  <si>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</si>
  <si>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</si>
  <si>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</si>
  <si>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</si>
  <si>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</si>
  <si>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</si>
  <si>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</si>
  <si>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</si>
  <si>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</si>
  <si>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</si>
  <si>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</si>
  <si>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</si>
  <si>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</si>
  <si>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</si>
  <si>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</si>
  <si>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</si>
  <si>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</si>
  <si>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</si>
  <si>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</si>
  <si>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</si>
  <si>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</si>
  <si>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</si>
  <si>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</si>
  <si>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</si>
  <si>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</si>
  <si>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</si>
  <si>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</si>
  <si>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</si>
  <si>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</si>
  <si>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</si>
  <si>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</si>
  <si>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</si>
  <si>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</si>
  <si>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</si>
  <si>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</si>
  <si>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</si>
  <si>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</si>
  <si>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</si>
  <si>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</si>
  <si>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</si>
  <si>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</si>
  <si>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</si>
  <si>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</si>
  <si>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</si>
  <si>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</si>
  <si>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</si>
  <si>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</si>
  <si>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</si>
  <si>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</si>
  <si>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</si>
  <si>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</si>
  <si>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</si>
  <si>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</si>
  <si>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</si>
  <si>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</si>
  <si>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</si>
  <si>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</si>
  <si>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</si>
  <si>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</si>
  <si>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</si>
  <si>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</si>
  <si>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</si>
  <si>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</si>
  <si>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</si>
  <si>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</si>
  <si>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</si>
  <si>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</si>
  <si>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</si>
  <si>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</si>
  <si>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</si>
  <si>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</si>
  <si>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</si>
  <si>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</si>
  <si>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</si>
  <si>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</si>
  <si>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</si>
  <si>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</si>
  <si>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</si>
  <si>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</si>
  <si>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</si>
  <si>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</si>
  <si>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</si>
  <si>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</si>
  <si>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</si>
  <si>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</si>
  <si>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</si>
  <si>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</si>
  <si>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</si>
  <si>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</si>
  <si>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</si>
  <si>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</si>
  <si>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</si>
  <si>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</si>
  <si>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</si>
  <si>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</si>
  <si>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</si>
  <si>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</si>
  <si>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</si>
  <si>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</si>
  <si>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</si>
  <si>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</si>
  <si>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</si>
  <si>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</si>
  <si>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</si>
  <si>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</si>
  <si>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</si>
  <si>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</si>
  <si>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</si>
  <si>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</si>
  <si>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</si>
  <si>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</si>
  <si>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</si>
  <si>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</si>
  <si>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</si>
  <si>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</si>
  <si>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</si>
  <si>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</si>
  <si>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</si>
  <si>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</si>
  <si>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</si>
  <si>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</si>
  <si>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</si>
  <si>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</si>
  <si>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</si>
  <si>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</si>
  <si>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</si>
  <si>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</si>
  <si>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</si>
  <si>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</si>
  <si>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</si>
  <si>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</si>
  <si>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</si>
  <si>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</si>
  <si>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</si>
  <si>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</si>
  <si>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</si>
  <si>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</si>
  <si>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</si>
  <si>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</si>
  <si>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</si>
  <si>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</si>
  <si>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</si>
  <si>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</si>
  <si>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</si>
  <si>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</si>
  <si>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</si>
  <si>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</si>
  <si>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</si>
  <si>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</si>
  <si>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</si>
  <si>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</si>
  <si>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</si>
  <si>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</si>
  <si>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</si>
  <si>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</si>
  <si>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</si>
  <si>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</si>
  <si>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</si>
  <si>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</si>
  <si>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</si>
  <si>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</si>
  <si>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</si>
  <si>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</si>
  <si>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</si>
  <si>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</si>
  <si>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</si>
  <si>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</si>
  <si>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</si>
  <si>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</si>
  <si>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</si>
  <si>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</si>
  <si>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</si>
  <si>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</si>
  <si>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</si>
  <si>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</si>
  <si>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</si>
  <si>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</si>
  <si>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</si>
  <si>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</si>
  <si>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</si>
  <si>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</si>
  <si>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</si>
  <si>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</si>
  <si>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</si>
  <si>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</si>
  <si>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</si>
  <si>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</si>
  <si>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</si>
  <si>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</si>
  <si>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</si>
  <si>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</si>
  <si>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</si>
  <si>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</si>
  <si>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</si>
  <si>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</si>
  <si>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</si>
  <si>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</si>
  <si>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</si>
  <si>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</si>
  <si>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</si>
  <si>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</si>
  <si>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</si>
  <si>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</si>
  <si>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</si>
  <si>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</si>
  <si>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</si>
  <si>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</si>
  <si>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</si>
  <si>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</si>
  <si>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</si>
  <si>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</si>
  <si>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</si>
  <si>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</si>
  <si>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</si>
  <si>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</si>
  <si>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</si>
  <si>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</si>
  <si>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</si>
  <si>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</si>
  <si>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</si>
  <si>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</si>
  <si>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</si>
  <si>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</si>
  <si>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</si>
  <si>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</si>
  <si>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</si>
  <si>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</si>
  <si>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</si>
  <si>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</si>
  <si>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</si>
  <si>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</si>
  <si>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</si>
  <si>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</si>
  <si>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</si>
  <si>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</si>
  <si>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</si>
  <si>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</si>
  <si>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</si>
  <si>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</si>
  <si>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</si>
  <si>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</si>
  <si>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</si>
  <si>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</si>
  <si>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</si>
  <si>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</si>
  <si>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</si>
  <si>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</si>
  <si>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</si>
  <si>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</si>
  <si>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</si>
  <si>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</si>
  <si>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</si>
  <si>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</si>
  <si>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</si>
  <si>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</si>
  <si>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</si>
  <si>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</si>
  <si>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</si>
  <si>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</si>
  <si>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</si>
  <si>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</si>
  <si>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</si>
  <si>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</si>
  <si>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</si>
  <si>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</si>
  <si>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</si>
  <si>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</si>
  <si>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</si>
  <si>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</si>
  <si>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</si>
  <si>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</si>
  <si>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</si>
  <si>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</si>
  <si>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</si>
  <si>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</si>
  <si>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</si>
  <si>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</si>
  <si>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</si>
  <si>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</si>
  <si>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</si>
  <si>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</si>
  <si>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</si>
  <si>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</si>
  <si>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</si>
  <si>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</si>
  <si>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</si>
  <si>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</si>
  <si>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</si>
  <si>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</si>
  <si>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</si>
  <si>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</si>
  <si>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</si>
  <si>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</si>
  <si>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</si>
  <si>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</si>
  <si>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</si>
  <si>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</si>
  <si>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</si>
  <si>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</si>
  <si>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</si>
  <si>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</si>
  <si>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</si>
  <si>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</si>
  <si>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</si>
  <si>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</si>
  <si>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</si>
  <si>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</si>
  <si>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</si>
  <si>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</si>
  <si>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</si>
  <si>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</si>
  <si>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</si>
  <si>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</si>
  <si>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</si>
  <si>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</si>
  <si>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</si>
  <si>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</si>
  <si>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</si>
  <si>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</si>
  <si>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</si>
  <si>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</si>
  <si>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</si>
  <si>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</si>
  <si>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</si>
  <si>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</si>
  <si>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</si>
  <si>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</si>
  <si>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</si>
  <si>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</si>
  <si>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</si>
  <si>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</si>
  <si>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</si>
  <si>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</si>
  <si>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</si>
  <si>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</si>
  <si>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</si>
  <si>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</si>
  <si>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</si>
  <si>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</si>
  <si>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</si>
  <si>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</si>
  <si>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</si>
  <si>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</si>
  <si>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</si>
  <si>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</si>
  <si>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</si>
  <si>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</si>
  <si>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</si>
  <si>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</si>
  <si>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</si>
  <si>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</si>
  <si>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</si>
  <si>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</si>
  <si>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</si>
  <si>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</si>
  <si>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</si>
  <si>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</si>
  <si>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</si>
  <si>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</si>
  <si>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</si>
  <si>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</si>
  <si>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</si>
  <si>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</si>
  <si>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</si>
  <si>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</si>
  <si>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</si>
  <si>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</si>
  <si>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</si>
  <si>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</si>
  <si>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</si>
  <si>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</si>
  <si>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</si>
  <si>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</si>
  <si>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</si>
  <si>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</si>
  <si>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</si>
  <si>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</si>
  <si>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</si>
  <si>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</si>
  <si>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</si>
  <si>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</si>
  <si>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</si>
  <si>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</si>
  <si>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</si>
  <si>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</si>
  <si>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</si>
  <si>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</si>
  <si>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</si>
  <si>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</si>
  <si>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</si>
  <si>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</si>
  <si>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</si>
  <si>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</si>
  <si>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</si>
  <si>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</si>
  <si>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</si>
  <si>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</si>
  <si>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</si>
  <si>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</si>
  <si>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</si>
  <si>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</si>
  <si>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</si>
  <si>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</si>
  <si>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</si>
  <si>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</si>
  <si>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</si>
  <si>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</si>
  <si>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</si>
  <si>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</si>
  <si>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</si>
  <si>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</si>
  <si>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</si>
  <si>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</si>
  <si>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</si>
  <si>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</si>
  <si>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</si>
  <si>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</si>
  <si>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</si>
  <si>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</si>
  <si>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</si>
  <si>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</si>
  <si>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</si>
  <si>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</si>
  <si>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</si>
  <si>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</si>
  <si>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</si>
  <si>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</si>
  <si>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</si>
  <si>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</si>
  <si>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</si>
  <si>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</si>
  <si>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</si>
  <si>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</si>
  <si>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</si>
  <si>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</si>
  <si>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</si>
  <si>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</si>
  <si>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</si>
  <si>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</si>
  <si>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</si>
  <si>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</si>
  <si>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</si>
  <si>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</si>
  <si>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</si>
  <si>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</si>
  <si>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</si>
  <si>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</si>
  <si>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</si>
  <si>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</si>
  <si>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</si>
  <si>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</si>
  <si>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</si>
  <si>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</si>
  <si>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</si>
  <si>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</si>
  <si>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</si>
  <si>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</si>
  <si>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</si>
  <si>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</si>
  <si>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</si>
  <si>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</si>
  <si>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</si>
  <si>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</si>
  <si>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</si>
  <si>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</si>
  <si>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</si>
  <si>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</si>
  <si>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</si>
  <si>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</si>
  <si>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</si>
  <si>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</si>
  <si>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</si>
  <si>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</si>
  <si>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</si>
  <si>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</si>
  <si>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</si>
  <si>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</si>
  <si>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</si>
  <si>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</si>
  <si>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</si>
  <si>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</si>
  <si>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</si>
  <si>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</si>
  <si>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</si>
  <si>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</si>
  <si>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</si>
  <si>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</si>
  <si>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</si>
  <si>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</si>
  <si>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</si>
  <si>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</si>
  <si>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</si>
  <si>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</si>
  <si>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</si>
  <si>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</si>
  <si>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</si>
  <si>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</si>
  <si>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</si>
  <si>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</si>
  <si>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</si>
  <si>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</si>
  <si>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</si>
  <si>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</si>
  <si>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</si>
  <si>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</si>
  <si>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</si>
  <si>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</si>
  <si>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</si>
  <si>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</si>
  <si>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</si>
  <si>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</si>
  <si>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</si>
  <si>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</si>
  <si>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</si>
  <si>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</si>
  <si>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</si>
  <si>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</si>
  <si>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</si>
  <si>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</si>
  <si>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</si>
  <si>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</si>
  <si>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</si>
  <si>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</si>
  <si>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</si>
  <si>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</si>
  <si>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</si>
  <si>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</si>
  <si>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</si>
  <si>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</si>
  <si>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</si>
  <si>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</si>
  <si>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</si>
  <si>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</si>
  <si>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</si>
  <si>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</si>
  <si>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</si>
  <si>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</si>
  <si>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</si>
  <si>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</si>
  <si>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</si>
  <si>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</si>
  <si>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</si>
  <si>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</si>
  <si>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</si>
  <si>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</si>
  <si>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</si>
  <si>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</si>
  <si>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</si>
  <si>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</si>
  <si>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</si>
  <si>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</si>
  <si>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</si>
  <si>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</si>
  <si>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</si>
  <si>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</si>
  <si>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</si>
  <si>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</si>
  <si>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</si>
  <si>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</si>
  <si>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</si>
  <si>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</si>
  <si>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</si>
  <si>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</si>
  <si>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</si>
  <si>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</si>
  <si>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</si>
  <si>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</si>
  <si>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</si>
  <si>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</si>
  <si>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</si>
  <si>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</si>
  <si>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</si>
  <si>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</si>
  <si>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</si>
  <si>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</si>
  <si>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</si>
  <si>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</si>
  <si>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</si>
  <si>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</si>
  <si>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</si>
  <si>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</si>
  <si>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</si>
  <si>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</si>
  <si>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</si>
  <si>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</si>
  <si>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</si>
  <si>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</si>
  <si>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</si>
  <si>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</si>
  <si>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</si>
  <si>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</si>
  <si>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</si>
  <si>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</si>
  <si>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</si>
  <si>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</si>
  <si>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</si>
  <si>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</si>
  <si>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</si>
  <si>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</si>
  <si>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</si>
  <si>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</si>
  <si>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</si>
  <si>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</si>
  <si>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</si>
  <si>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</si>
  <si>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</si>
  <si>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</si>
  <si>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</si>
  <si>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</si>
  <si>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</si>
  <si>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</si>
  <si>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</si>
  <si>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</si>
  <si>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</si>
  <si>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</si>
  <si>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</si>
  <si>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</si>
  <si>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</si>
  <si>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</si>
  <si>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</si>
  <si>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</si>
  <si>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</si>
  <si>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</si>
  <si>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</si>
  <si>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</si>
  <si>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</si>
  <si>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</si>
  <si>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</si>
  <si>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</si>
  <si>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</si>
  <si>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</si>
  <si>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</si>
  <si>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</si>
  <si>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</si>
  <si>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</si>
  <si>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</si>
  <si>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</si>
  <si>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</si>
  <si>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</si>
  <si>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</si>
  <si>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</si>
  <si>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</si>
  <si>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</si>
  <si>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</si>
  <si>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</si>
  <si>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</si>
  <si>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</si>
  <si>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</si>
  <si>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</si>
  <si>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</si>
  <si>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</si>
  <si>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</si>
  <si>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</si>
  <si>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</si>
  <si>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</si>
  <si>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</si>
  <si>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</si>
  <si>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</si>
  <si>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</si>
  <si>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</si>
  <si>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</si>
  <si>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</si>
  <si>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</si>
  <si>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</si>
  <si>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</si>
  <si>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</si>
  <si>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</si>
  <si>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</si>
  <si>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</si>
  <si>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</si>
  <si>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</si>
  <si>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</si>
  <si>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</si>
  <si>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</si>
  <si>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</si>
  <si>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</si>
  <si>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</si>
  <si>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</si>
  <si>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</si>
  <si>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</si>
  <si>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</si>
  <si>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</si>
  <si>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</si>
  <si>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</si>
  <si>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</si>
  <si>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</si>
  <si>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</si>
  <si>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</si>
  <si>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</si>
  <si>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</si>
  <si>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</si>
  <si>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</si>
  <si>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</si>
  <si>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</si>
  <si>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</si>
  <si>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</si>
  <si>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</si>
  <si>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</si>
  <si>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</si>
  <si>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</si>
  <si>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</si>
  <si>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</si>
  <si>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</si>
  <si>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</si>
  <si>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</si>
  <si>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</si>
  <si>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</si>
  <si>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</si>
  <si>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</si>
  <si>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</si>
  <si>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</si>
  <si>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</si>
  <si>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</si>
  <si>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</si>
  <si>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</si>
  <si>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</si>
  <si>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</si>
  <si>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</si>
  <si>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</si>
  <si>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</si>
  <si>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</si>
  <si>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</si>
  <si>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</si>
  <si>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</si>
  <si>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</si>
  <si>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</si>
  <si>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</si>
  <si>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</si>
  <si>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</si>
  <si>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</si>
  <si>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</si>
  <si>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</si>
  <si>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</si>
  <si>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</si>
  <si>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</si>
  <si>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</si>
  <si>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</si>
  <si>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</si>
  <si>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</si>
  <si>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</si>
  <si>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</si>
  <si>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</si>
  <si>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</si>
  <si>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</si>
  <si>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</si>
  <si>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</si>
  <si>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</si>
  <si>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</si>
  <si>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</si>
  <si>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</si>
  <si>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</si>
  <si>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</si>
  <si>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</si>
  <si>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</si>
  <si>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</si>
  <si>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</si>
  <si>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</si>
  <si>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</si>
  <si>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</si>
  <si>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</si>
  <si>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</si>
  <si>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</si>
  <si>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</si>
  <si>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</si>
  <si>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</si>
  <si>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</si>
  <si>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</si>
  <si>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</si>
  <si>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</si>
  <si>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</si>
  <si>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</si>
  <si>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</si>
  <si>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</si>
  <si>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</si>
  <si>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</si>
  <si>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</si>
  <si>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</si>
  <si>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</si>
  <si>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</si>
  <si>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</si>
  <si>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</si>
  <si>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</si>
  <si>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</si>
  <si>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</si>
  <si>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</si>
  <si>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</si>
  <si>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</si>
  <si>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</si>
  <si>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</si>
  <si>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</si>
  <si>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</si>
  <si>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</si>
  <si>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</si>
  <si>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</si>
  <si>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</si>
  <si>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</si>
  <si>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</si>
  <si>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</si>
  <si>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</si>
  <si>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</si>
  <si>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</si>
  <si>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</si>
  <si>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</si>
  <si>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</si>
  <si>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</si>
  <si>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</si>
  <si>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</si>
  <si>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</si>
  <si>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</si>
  <si>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</si>
  <si>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</si>
  <si>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</si>
  <si>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</si>
  <si>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</si>
  <si>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</si>
  <si>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</si>
  <si>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</si>
  <si>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</si>
  <si>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</si>
  <si>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</si>
  <si>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</si>
  <si>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</si>
  <si>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</si>
  <si>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</si>
  <si>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</si>
  <si>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</si>
  <si>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</si>
  <si>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</si>
  <si>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</si>
  <si>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</si>
  <si>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</si>
  <si>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</si>
  <si>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</si>
  <si>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</si>
  <si>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</si>
  <si>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</si>
  <si>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</si>
  <si>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</si>
  <si>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</si>
  <si>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</si>
  <si>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</si>
  <si>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</si>
  <si>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</si>
  <si>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</si>
  <si>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</si>
  <si>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</si>
  <si>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</si>
  <si>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</si>
  <si>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</si>
  <si>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</si>
  <si>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</si>
  <si>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</si>
  <si>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</si>
  <si>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</si>
  <si>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</si>
  <si>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</si>
  <si>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</si>
  <si>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</si>
  <si>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</si>
  <si>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</si>
  <si>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</si>
  <si>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</si>
  <si>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</si>
  <si>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</si>
  <si>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</si>
  <si>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</si>
  <si>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</si>
  <si>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</si>
  <si>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</si>
  <si>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</si>
  <si>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</si>
  <si>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</si>
  <si>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</si>
  <si>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</si>
  <si>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</si>
  <si>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</si>
  <si>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</si>
  <si>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</si>
  <si>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</si>
  <si>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</si>
  <si>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</si>
  <si>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</si>
  <si>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</si>
  <si>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</si>
  <si>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</si>
  <si>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</si>
  <si>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</si>
  <si>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</si>
  <si>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</si>
  <si>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</si>
  <si>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</si>
  <si>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</si>
  <si>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</si>
  <si>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</si>
  <si>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</si>
  <si>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</si>
  <si>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</si>
  <si>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</si>
  <si>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</si>
  <si>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</si>
  <si>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</si>
  <si>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</si>
  <si>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</si>
  <si>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</si>
  <si>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</si>
  <si>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</si>
  <si>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</si>
  <si>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</si>
  <si>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</si>
  <si>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</si>
  <si>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</si>
  <si>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</si>
  <si>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</si>
  <si>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</si>
  <si>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</si>
  <si>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</si>
  <si>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</si>
  <si>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</si>
  <si>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</si>
  <si>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</si>
  <si>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</si>
  <si>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</si>
  <si>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</si>
  <si>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</si>
  <si>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</si>
  <si>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</si>
  <si>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</si>
  <si>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</si>
  <si>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</si>
  <si>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</si>
  <si>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</si>
  <si>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</si>
  <si>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</si>
  <si>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</si>
  <si>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</si>
  <si>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</si>
  <si>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</si>
  <si>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</si>
  <si>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</si>
  <si>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</si>
  <si>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</si>
  <si>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</si>
  <si>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</si>
  <si>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</si>
  <si>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</si>
  <si>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</si>
  <si>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</si>
  <si>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</si>
  <si>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</si>
  <si>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</si>
  <si>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</si>
  <si>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</si>
  <si>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</si>
  <si>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</si>
  <si>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</si>
  <si>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</si>
  <si>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</si>
  <si>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</si>
  <si>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</si>
  <si>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</si>
  <si>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</si>
  <si>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</si>
  <si>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</si>
  <si>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</si>
  <si>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</si>
  <si>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</si>
  <si>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</si>
  <si>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</si>
  <si>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</si>
  <si>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</si>
  <si>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</si>
  <si>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</si>
  <si>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</si>
  <si>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</si>
  <si>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</si>
  <si>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</si>
  <si>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</si>
  <si>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</si>
  <si>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</si>
  <si>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</si>
  <si>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</si>
  <si>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</si>
  <si>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</si>
  <si>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</si>
  <si>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</si>
  <si>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</si>
  <si>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</si>
  <si>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</si>
  <si>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</si>
  <si>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</si>
  <si>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</si>
  <si>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</si>
  <si>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</si>
  <si>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</si>
  <si>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</si>
  <si>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</si>
  <si>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</si>
  <si>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</si>
  <si>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</si>
  <si>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</si>
  <si>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</si>
  <si>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</si>
  <si>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</si>
  <si>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</si>
  <si>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</si>
  <si>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</si>
  <si>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</si>
  <si>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</si>
  <si>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</si>
  <si>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</si>
  <si>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</si>
  <si>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</si>
  <si>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</si>
  <si>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</si>
  <si>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</si>
  <si>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</si>
  <si>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</si>
  <si>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</si>
  <si>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</si>
  <si>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</si>
  <si>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</si>
  <si>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</si>
  <si>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</si>
  <si>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</si>
  <si>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</si>
  <si>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</si>
  <si>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</si>
  <si>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</si>
  <si>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</si>
  <si>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</si>
  <si>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</si>
  <si>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</si>
  <si>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</si>
  <si>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</si>
  <si>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</si>
  <si>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</si>
  <si>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</si>
  <si>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</si>
  <si>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</si>
  <si>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</si>
  <si>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</si>
  <si>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</si>
  <si>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</si>
  <si>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</si>
  <si>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</si>
  <si>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</si>
  <si>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</si>
  <si>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</si>
  <si>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</si>
  <si>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</si>
  <si>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</si>
  <si>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</si>
  <si>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</si>
  <si>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</si>
  <si>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</si>
  <si>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</si>
  <si>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</si>
  <si>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</si>
  <si>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</si>
  <si>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</si>
  <si>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</si>
  <si>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</si>
  <si>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</si>
  <si>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</si>
  <si>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</si>
  <si>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</si>
  <si>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</si>
  <si>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</si>
  <si>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</si>
  <si>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</si>
  <si>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</si>
  <si>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</si>
  <si>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</si>
  <si>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</si>
  <si>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</si>
  <si>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</si>
  <si>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</si>
  <si>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</si>
  <si>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</si>
  <si>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</si>
  <si>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</si>
  <si>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</si>
  <si>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</si>
  <si>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</si>
  <si>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</si>
  <si>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</si>
  <si>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</si>
  <si>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</si>
  <si>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</si>
  <si>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</si>
  <si>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</si>
  <si>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</si>
  <si>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</si>
  <si>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</si>
  <si>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</si>
  <si>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</si>
  <si>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</si>
  <si>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</si>
  <si>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</si>
  <si>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</si>
  <si>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</si>
  <si>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</si>
  <si>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</si>
  <si>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</si>
  <si>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</si>
  <si>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</si>
  <si>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</si>
  <si>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</si>
  <si>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</si>
  <si>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</si>
  <si>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</si>
  <si>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</si>
  <si>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</si>
  <si>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</si>
  <si>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</si>
  <si>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</si>
  <si>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</si>
  <si>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</si>
  <si>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</si>
  <si>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</si>
  <si>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</si>
  <si>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</si>
  <si>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</si>
  <si>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</si>
  <si>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</si>
  <si>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</si>
  <si>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</si>
  <si>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</si>
  <si>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</si>
  <si>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</si>
  <si>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</si>
  <si>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</si>
  <si>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</si>
  <si>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</si>
  <si>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</si>
  <si>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</si>
  <si>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</si>
  <si>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</si>
  <si>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</si>
  <si>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</si>
  <si>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</si>
  <si>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</si>
  <si>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</si>
  <si>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</si>
  <si>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</si>
  <si>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</si>
  <si>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</si>
  <si>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</si>
  <si>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</si>
  <si>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</si>
  <si>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</si>
  <si>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</si>
  <si>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</si>
  <si>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</si>
  <si>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</si>
  <si>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</si>
  <si>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</si>
  <si>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</si>
  <si>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</si>
  <si>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</si>
  <si>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</si>
  <si>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</si>
  <si>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</si>
  <si>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</si>
  <si>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</si>
  <si>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</si>
  <si>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</si>
  <si>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</si>
  <si>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</si>
  <si>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</si>
  <si>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</si>
  <si>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</si>
  <si>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</si>
  <si>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</si>
  <si>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</si>
  <si>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</si>
  <si>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</si>
  <si>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</si>
  <si>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</si>
  <si>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</si>
  <si>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</si>
  <si>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</si>
  <si>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</si>
  <si>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</si>
  <si>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</si>
  <si>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</si>
  <si>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</si>
  <si>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</si>
  <si>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</si>
  <si>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</si>
  <si>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</si>
  <si>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</si>
  <si>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</si>
  <si>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</si>
  <si>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</si>
  <si>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</si>
  <si>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</si>
  <si>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</si>
  <si>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</si>
  <si>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</si>
  <si>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</si>
  <si>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</si>
  <si>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</si>
  <si>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</si>
  <si>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</si>
  <si>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</si>
  <si>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</si>
  <si>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</si>
  <si>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</si>
  <si>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</si>
  <si>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</si>
  <si>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</si>
  <si>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</si>
  <si>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</si>
  <si>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</si>
  <si>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</si>
  <si>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</si>
  <si>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</si>
  <si>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</si>
  <si>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</si>
  <si>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</si>
  <si>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</si>
  <si>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</si>
  <si>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</si>
  <si>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</si>
  <si>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</si>
  <si>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</si>
  <si>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</si>
  <si>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</si>
  <si>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</si>
  <si>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</si>
  <si>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</si>
  <si>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</si>
  <si>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</si>
  <si>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</si>
  <si>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</si>
  <si>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</si>
  <si>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</si>
  <si>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</si>
  <si>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</si>
  <si>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</si>
  <si>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</si>
  <si>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</si>
  <si>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</si>
  <si>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</si>
  <si>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</si>
  <si>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</si>
  <si>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</si>
  <si>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</si>
  <si>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</si>
  <si>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</si>
  <si>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</si>
  <si>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</si>
  <si>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</si>
  <si>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</si>
  <si>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</si>
  <si>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</si>
  <si>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</si>
  <si>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</si>
  <si>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</si>
  <si>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</si>
  <si>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</si>
  <si>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</si>
  <si>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</si>
  <si>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</si>
  <si>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</si>
  <si>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</si>
  <si>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</si>
  <si>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</si>
  <si>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</si>
  <si>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</si>
  <si>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</si>
  <si>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</si>
  <si>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</si>
  <si>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</si>
  <si>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</si>
  <si>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</si>
  <si>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</si>
  <si>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</si>
  <si>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</si>
  <si>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</si>
  <si>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</si>
  <si>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</si>
  <si>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</si>
  <si>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</si>
  <si>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</si>
  <si>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</si>
  <si>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</si>
  <si>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</si>
  <si>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</si>
  <si>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</si>
  <si>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</si>
  <si>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</si>
  <si>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</si>
  <si>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</si>
  <si>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</si>
  <si>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</si>
  <si>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</si>
  <si>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</si>
  <si>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</si>
  <si>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</si>
  <si>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</si>
  <si>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</si>
  <si>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</si>
  <si>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</si>
  <si>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</si>
  <si>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</si>
  <si>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</si>
  <si>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</si>
  <si>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</si>
  <si>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</si>
  <si>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</si>
  <si>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</si>
  <si>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</si>
  <si>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</si>
  <si>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</si>
  <si>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</si>
  <si>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</si>
  <si>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</si>
  <si>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</si>
  <si>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</si>
  <si>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</si>
  <si>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</si>
  <si>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</si>
  <si>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</si>
  <si>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</si>
  <si>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</si>
  <si>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</si>
  <si>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</si>
  <si>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</si>
  <si>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</si>
  <si>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</si>
  <si>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</si>
  <si>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</si>
  <si>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</si>
  <si>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</si>
  <si>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</si>
  <si>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</si>
  <si>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</si>
  <si>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</si>
  <si>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</si>
  <si>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</si>
  <si>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</si>
  <si>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</si>
  <si>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</si>
  <si>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</si>
  <si>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</si>
  <si>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</si>
  <si>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</si>
  <si>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</si>
  <si>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</si>
  <si>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</si>
  <si>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</si>
  <si>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</si>
  <si>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</si>
  <si>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</si>
  <si>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</si>
  <si>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</si>
  <si>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</si>
  <si>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</si>
  <si>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</si>
  <si>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</si>
  <si>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</si>
  <si>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</si>
  <si>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</si>
  <si>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</si>
  <si>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</si>
  <si>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</si>
  <si>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</si>
  <si>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</si>
  <si>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</si>
  <si>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</si>
  <si>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</si>
  <si>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</si>
  <si>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</si>
  <si>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</si>
  <si>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</si>
  <si>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</si>
  <si>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</si>
  <si>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</si>
  <si>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</si>
  <si>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</si>
  <si>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</si>
  <si>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</si>
  <si>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</si>
  <si>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</si>
  <si>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</si>
  <si>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</si>
  <si>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</si>
  <si>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</si>
  <si>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</si>
  <si>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</si>
  <si>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</si>
  <si>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</si>
  <si>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</si>
  <si>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</si>
  <si>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</si>
  <si>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</si>
  <si>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</si>
  <si>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</si>
  <si>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</si>
  <si>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</si>
  <si>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</si>
  <si>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</si>
  <si>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</si>
  <si>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</si>
  <si>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</si>
  <si>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</si>
  <si>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</si>
  <si>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</si>
  <si>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</si>
  <si>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</si>
  <si>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</si>
  <si>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</si>
  <si>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</si>
  <si>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</si>
  <si>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</si>
  <si>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</si>
  <si>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</si>
  <si>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</si>
  <si>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</si>
  <si>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</si>
  <si>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</si>
  <si>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</si>
  <si>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</si>
  <si>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</si>
  <si>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</si>
  <si>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</si>
  <si>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</si>
  <si>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</si>
  <si>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</si>
  <si>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</si>
  <si>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</si>
  <si>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</si>
  <si>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</si>
  <si>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</si>
  <si>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</si>
  <si>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</si>
  <si>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</si>
  <si>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</si>
  <si>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</si>
  <si>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</si>
  <si>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</si>
  <si>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</si>
  <si>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</si>
  <si>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</si>
  <si>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</si>
  <si>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</si>
  <si>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</si>
  <si>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</si>
  <si>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</si>
  <si>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</si>
  <si>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</si>
  <si>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</si>
  <si>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</si>
  <si>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</si>
  <si>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</si>
  <si>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</si>
  <si>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</si>
  <si>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</si>
  <si>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</si>
  <si>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</si>
  <si>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</si>
  <si>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</si>
  <si>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</si>
  <si>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</si>
  <si>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</si>
  <si>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</si>
  <si>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</si>
  <si>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</si>
  <si>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</si>
  <si>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</si>
  <si>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</si>
  <si>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</si>
  <si>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</si>
  <si>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</si>
  <si>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</si>
  <si>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</si>
  <si>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</si>
  <si>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</si>
  <si>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</si>
  <si>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</si>
  <si>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</si>
  <si>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</si>
  <si>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</si>
  <si>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</si>
  <si>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</si>
  <si>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</si>
  <si>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</si>
  <si>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</si>
  <si>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</si>
  <si>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</si>
  <si>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</si>
  <si>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</si>
  <si>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</si>
  <si>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</si>
  <si>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</si>
  <si>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</si>
  <si>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</si>
  <si>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</si>
  <si>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</si>
  <si>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</si>
  <si>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</si>
  <si>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</si>
  <si>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</si>
  <si>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</si>
  <si>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</si>
  <si>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</si>
  <si>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</si>
  <si>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</si>
  <si>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</si>
  <si>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</si>
  <si>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</si>
  <si>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</si>
  <si>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</si>
  <si>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</si>
  <si>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</si>
  <si>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</si>
  <si>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</si>
  <si>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</si>
  <si>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</si>
  <si>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</si>
  <si>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</si>
  <si>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</si>
  <si>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</si>
  <si>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</si>
  <si>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</si>
  <si>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</si>
  <si>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</si>
  <si>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</si>
  <si>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</si>
  <si>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</si>
  <si>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</si>
  <si>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</si>
  <si>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</si>
  <si>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</si>
  <si>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</si>
  <si>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</si>
  <si>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</si>
  <si>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</si>
  <si>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</si>
  <si>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</si>
  <si>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</si>
  <si>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</si>
  <si>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</si>
  <si>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</si>
  <si>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</si>
  <si>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</si>
  <si>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</si>
  <si>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</si>
  <si>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</si>
  <si>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</si>
  <si>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</si>
  <si>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</si>
  <si>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</si>
  <si>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</si>
  <si>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</si>
  <si>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</si>
  <si>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</si>
  <si>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</si>
  <si>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</si>
  <si>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</si>
  <si>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</si>
  <si>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</si>
  <si>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</si>
  <si>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</si>
  <si>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</si>
  <si>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</si>
  <si>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</si>
  <si>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</si>
  <si>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</si>
  <si>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</si>
  <si>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</si>
  <si>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</si>
  <si>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</si>
  <si>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</si>
  <si>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</si>
  <si>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</si>
  <si>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</si>
  <si>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</si>
  <si>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</si>
  <si>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</si>
  <si>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</si>
  <si>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</si>
  <si>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</si>
  <si>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</si>
  <si>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</si>
  <si>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</si>
  <si>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</si>
  <si>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</si>
  <si>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</si>
  <si>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</si>
  <si>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</si>
  <si>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</si>
  <si>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</si>
  <si>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</si>
  <si>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</si>
  <si>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</si>
  <si>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</si>
  <si>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</si>
  <si>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</si>
  <si>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</si>
  <si>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</si>
  <si>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</si>
  <si>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</si>
  <si>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</si>
  <si>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</si>
  <si>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</si>
  <si>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</si>
  <si>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</si>
  <si>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</si>
  <si>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</si>
  <si>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</si>
  <si>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</si>
  <si>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</si>
  <si>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</si>
  <si>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</si>
  <si>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</si>
  <si>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</si>
  <si>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</si>
  <si>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</si>
  <si>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</si>
  <si>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</si>
  <si>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</si>
  <si>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</si>
  <si>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</si>
  <si>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</si>
  <si>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</si>
  <si>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</si>
  <si>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</si>
  <si>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</si>
  <si>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</si>
  <si>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</si>
  <si>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</si>
  <si>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</si>
  <si>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</si>
  <si>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</si>
  <si>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</si>
  <si>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</si>
  <si>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</si>
  <si>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</si>
  <si>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</si>
  <si>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</si>
  <si>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</si>
  <si>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</si>
  <si>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</si>
  <si>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</si>
  <si>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</si>
  <si>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</si>
  <si>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</si>
  <si>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</si>
  <si>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</si>
  <si>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</si>
  <si>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</si>
  <si>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</si>
  <si>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</si>
  <si>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</si>
  <si>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</si>
  <si>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</si>
  <si>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</si>
  <si>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</si>
  <si>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</si>
  <si>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</si>
  <si>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</si>
  <si>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</si>
  <si>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</si>
  <si>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</si>
  <si>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</si>
  <si>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</si>
  <si>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</si>
  <si>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</si>
  <si>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</si>
  <si>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</si>
  <si>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</si>
  <si>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</si>
  <si>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</si>
  <si>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</si>
  <si>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</si>
  <si>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</si>
  <si>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</si>
  <si>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</si>
  <si>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</si>
  <si>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</si>
  <si>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</si>
  <si>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</si>
  <si>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</si>
  <si>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</si>
  <si>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</si>
  <si>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</si>
  <si>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</si>
  <si>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</si>
  <si>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</si>
  <si>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</si>
  <si>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</si>
  <si>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</si>
  <si>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</si>
  <si>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</si>
  <si>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</si>
  <si>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</si>
  <si>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</si>
  <si>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</si>
  <si>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</si>
  <si>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</si>
  <si>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</si>
  <si>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</si>
  <si>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</si>
  <si>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</si>
  <si>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</si>
  <si>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</si>
  <si>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</si>
  <si>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</si>
  <si>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</si>
  <si>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</si>
  <si>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</si>
  <si>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</si>
  <si>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</si>
  <si>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</si>
  <si>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</si>
  <si>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</si>
  <si>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</si>
  <si>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</si>
  <si>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</si>
  <si>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</si>
  <si>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</si>
  <si>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</si>
  <si>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</si>
  <si>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</si>
  <si>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</si>
  <si>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</si>
  <si>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</si>
  <si>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</si>
  <si>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</si>
  <si>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</si>
  <si>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</si>
  <si>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</si>
  <si>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</si>
  <si>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</si>
  <si>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</si>
  <si>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</si>
  <si>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</si>
  <si>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</si>
  <si>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</si>
  <si>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</si>
  <si>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</si>
  <si>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</si>
  <si>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</si>
  <si>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</si>
  <si>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</si>
  <si>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</si>
  <si>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</si>
  <si>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</si>
  <si>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</si>
  <si>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</si>
  <si>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</si>
  <si>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</si>
  <si>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</si>
  <si>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</si>
  <si>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</si>
  <si>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</si>
  <si>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</si>
  <si>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</si>
  <si>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</si>
  <si>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</si>
  <si>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</si>
  <si>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</si>
  <si>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</si>
  <si>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</si>
  <si>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</si>
  <si>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</si>
  <si>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</si>
  <si>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</si>
  <si>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</si>
  <si>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</si>
  <si>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</si>
  <si>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</si>
  <si>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</si>
  <si>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</si>
  <si>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</si>
  <si>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</si>
  <si>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</si>
  <si>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</si>
  <si>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</si>
  <si>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</si>
  <si>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</si>
  <si>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</si>
  <si>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</si>
  <si>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</si>
  <si>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</si>
  <si>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</si>
  <si>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</si>
  <si>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</si>
  <si>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</si>
  <si>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</si>
  <si>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</si>
  <si>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</si>
  <si>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</si>
  <si>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</si>
  <si>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</si>
  <si>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</si>
  <si>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</si>
  <si>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</si>
  <si>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</si>
  <si>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</si>
  <si>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</si>
  <si>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</si>
  <si>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</si>
  <si>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</si>
  <si>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</si>
  <si>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</si>
  <si>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</si>
  <si>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</si>
  <si>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</si>
  <si>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</si>
  <si>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</si>
  <si>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</si>
  <si>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</si>
  <si>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</si>
  <si>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</si>
  <si>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</si>
  <si>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</si>
  <si>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</si>
  <si>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</si>
  <si>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</si>
  <si>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</si>
  <si>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</si>
  <si>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</si>
  <si>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</si>
  <si>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</si>
  <si>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</si>
  <si>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</si>
  <si>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</si>
  <si>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</si>
  <si>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</si>
  <si>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</si>
  <si>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</si>
  <si>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</si>
  <si>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</si>
  <si>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</si>
  <si>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</si>
  <si>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</si>
  <si>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</si>
  <si>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</si>
  <si>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</si>
  <si>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</si>
  <si>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</si>
  <si>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</si>
  <si>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</si>
  <si>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</si>
  <si>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</si>
  <si>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</si>
  <si>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</si>
  <si>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</si>
  <si>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</si>
  <si>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</si>
  <si>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</si>
  <si>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</si>
  <si>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</si>
  <si>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</si>
  <si>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</si>
  <si>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</si>
  <si>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</si>
  <si>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</si>
  <si>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</si>
  <si>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</si>
  <si>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</si>
  <si>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</si>
  <si>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</si>
  <si>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</si>
  <si>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</si>
  <si>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</si>
  <si>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</si>
  <si>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</si>
  <si>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</si>
  <si>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</si>
  <si>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</si>
  <si>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</si>
  <si>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</si>
  <si>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</si>
  <si>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</si>
  <si>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</si>
  <si>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</si>
  <si>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</si>
  <si>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</si>
  <si>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</si>
  <si>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</si>
  <si>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</si>
  <si>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</si>
  <si>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</si>
  <si>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</si>
  <si>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</si>
  <si>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</si>
  <si>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</si>
  <si>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</si>
  <si>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</si>
  <si>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</si>
  <si>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</si>
  <si>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</si>
  <si>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</si>
  <si>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</si>
  <si>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</si>
  <si>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</si>
  <si>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</si>
  <si>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</si>
  <si>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</si>
  <si>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</si>
  <si>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</si>
  <si>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</si>
  <si>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</si>
  <si>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</si>
  <si>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</si>
  <si>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</si>
  <si>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</si>
  <si>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</si>
  <si>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</si>
  <si>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</si>
  <si>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</si>
  <si>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</si>
  <si>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</si>
  <si>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</si>
  <si>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</si>
  <si>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</si>
  <si>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</si>
  <si>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</si>
  <si>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</si>
  <si>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</si>
  <si>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</si>
  <si>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</si>
  <si>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</si>
  <si>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</si>
  <si>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</si>
  <si>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</si>
  <si>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</si>
  <si>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</si>
  <si>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</si>
  <si>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</si>
  <si>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</si>
  <si>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</si>
  <si>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</si>
  <si>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</si>
  <si>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</si>
  <si>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</si>
  <si>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</si>
  <si>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</si>
  <si>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</si>
  <si>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</si>
  <si>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</si>
  <si>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</si>
  <si>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</si>
  <si>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</si>
  <si>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</si>
  <si>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</si>
  <si>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</si>
  <si>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</si>
  <si>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</si>
  <si>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</si>
  <si>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</si>
  <si>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</si>
  <si>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</si>
  <si>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</si>
  <si>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</si>
  <si>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</si>
  <si>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</si>
  <si>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</si>
  <si>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</si>
  <si>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</si>
  <si>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</si>
  <si>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</si>
  <si>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</si>
  <si>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</si>
  <si>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</si>
  <si>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</si>
  <si>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</si>
  <si>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</si>
  <si>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</si>
  <si>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</si>
  <si>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</si>
  <si>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</si>
  <si>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</si>
  <si>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</si>
  <si>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</si>
  <si>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</si>
  <si>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</si>
  <si>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</si>
  <si>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</si>
  <si>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</si>
  <si>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</si>
  <si>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</si>
  <si>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</si>
  <si>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</si>
  <si>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</si>
  <si>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</si>
  <si>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</si>
  <si>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</si>
  <si>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</si>
  <si>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</si>
  <si>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</si>
  <si>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</si>
  <si>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</si>
  <si>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</si>
  <si>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</si>
  <si>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</si>
  <si>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</si>
  <si>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</si>
  <si>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</si>
  <si>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</si>
  <si>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</si>
  <si>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</si>
  <si>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</si>
  <si>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</si>
  <si>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</si>
  <si>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</si>
  <si>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</si>
  <si>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</si>
  <si>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</si>
  <si>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</si>
  <si>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</si>
  <si>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</si>
  <si>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</si>
  <si>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</si>
  <si>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</si>
  <si>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</si>
  <si>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</si>
  <si>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</si>
  <si>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</si>
  <si>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</si>
  <si>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</si>
  <si>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</si>
  <si>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</si>
  <si>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</si>
  <si>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</si>
  <si>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</si>
  <si>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</si>
  <si>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</si>
  <si>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</si>
  <si>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</si>
  <si>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</si>
  <si>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</si>
  <si>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</si>
  <si>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</si>
  <si>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</si>
  <si>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</si>
  <si>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</si>
  <si>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</si>
  <si>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</si>
  <si>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</si>
  <si>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</si>
  <si>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</si>
  <si>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</si>
  <si>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</si>
  <si>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</si>
  <si>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</si>
  <si>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</si>
  <si>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</si>
  <si>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</si>
  <si>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</si>
  <si>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</si>
  <si>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</si>
  <si>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</si>
  <si>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</si>
  <si>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</si>
  <si>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</si>
  <si>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</si>
  <si>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</si>
  <si>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</si>
  <si>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</si>
  <si>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</si>
  <si>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</si>
  <si>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</si>
  <si>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</si>
  <si>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</si>
  <si>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</si>
  <si>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</si>
  <si>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</si>
  <si>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</si>
  <si>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</si>
  <si>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</si>
  <si>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</si>
  <si>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</si>
  <si>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</si>
  <si>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</si>
  <si>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</si>
  <si>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</si>
  <si>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</si>
  <si>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</si>
  <si>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</si>
  <si>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</si>
  <si>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</si>
  <si>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</si>
  <si>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</si>
  <si>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</si>
  <si>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</si>
  <si>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</si>
  <si>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</si>
  <si>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</si>
  <si>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</si>
  <si>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</si>
  <si>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</si>
  <si>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</si>
  <si>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</si>
  <si>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</si>
  <si>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</si>
  <si>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</si>
  <si>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</si>
  <si>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</si>
  <si>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</si>
  <si>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</si>
  <si>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</si>
  <si>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</si>
  <si>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</si>
  <si>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</si>
  <si>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</si>
  <si>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</si>
  <si>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</si>
  <si>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</si>
  <si>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</si>
  <si>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</si>
  <si>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</si>
  <si>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</si>
  <si>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</si>
  <si>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</si>
  <si>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</si>
  <si>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</si>
  <si>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</si>
  <si>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</si>
  <si>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</si>
  <si>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</si>
  <si>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</si>
  <si>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</si>
  <si>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</si>
  <si>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</si>
  <si>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</si>
  <si>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</si>
  <si>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</si>
  <si>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</si>
  <si>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</si>
  <si>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</si>
  <si>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</si>
  <si>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</si>
  <si>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</si>
  <si>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</si>
  <si>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</si>
  <si>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</si>
  <si>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</si>
  <si>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</si>
  <si>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</si>
  <si>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</si>
  <si>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</si>
  <si>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</si>
  <si>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</si>
  <si>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</si>
  <si>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</si>
  <si>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</si>
  <si>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</si>
  <si>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</si>
  <si>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</si>
  <si>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</si>
  <si>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</si>
  <si>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</si>
  <si>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</si>
  <si>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</si>
  <si>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</si>
  <si>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</si>
  <si>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</si>
  <si>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</si>
  <si>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</si>
  <si>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</si>
  <si>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</si>
  <si>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</si>
  <si>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</si>
  <si>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</si>
  <si>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</si>
  <si>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</si>
  <si>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</si>
  <si>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</si>
  <si>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</si>
  <si>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</si>
  <si>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</si>
  <si>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</si>
  <si>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</si>
  <si>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</si>
  <si>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</si>
  <si>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</si>
  <si>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</si>
  <si>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</si>
  <si>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</si>
  <si>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</si>
  <si>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</si>
  <si>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</si>
  <si>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</si>
  <si>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</si>
  <si>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</si>
  <si>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</si>
  <si>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</si>
  <si>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</si>
  <si>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</si>
  <si>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</si>
  <si>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</si>
  <si>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</si>
  <si>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</si>
  <si>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</si>
  <si>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</si>
  <si>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</si>
  <si>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</si>
  <si>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</si>
  <si>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</si>
  <si>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</si>
  <si>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</si>
  <si>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</si>
  <si>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</si>
  <si>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</si>
  <si>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</si>
  <si>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</si>
  <si>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</si>
  <si>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</si>
  <si>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</si>
  <si>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</si>
  <si>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</si>
  <si>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</si>
  <si>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</si>
  <si>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</si>
  <si>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</si>
  <si>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</si>
  <si>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</si>
  <si>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</si>
  <si>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</si>
  <si>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</si>
  <si>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</si>
  <si>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</si>
  <si>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</si>
  <si>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</si>
  <si>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</si>
  <si>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</si>
  <si>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</si>
  <si>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</si>
  <si>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</si>
  <si>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</si>
  <si>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</si>
  <si>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</si>
  <si>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</si>
  <si>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</si>
  <si>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</si>
  <si>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</si>
  <si>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</si>
  <si>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</si>
  <si>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</si>
  <si>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</si>
  <si>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</si>
  <si>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</si>
  <si>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</si>
  <si>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</si>
  <si>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</si>
  <si>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</si>
  <si>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</si>
  <si>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</si>
  <si>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</si>
  <si>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</si>
  <si>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</si>
  <si>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</si>
  <si>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</si>
  <si>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</si>
  <si>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</si>
  <si>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</si>
  <si>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</si>
  <si>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</si>
  <si>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</si>
  <si>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</si>
  <si>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</si>
  <si>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</si>
  <si>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</si>
  <si>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</si>
  <si>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</si>
  <si>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</si>
  <si>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</si>
  <si>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</si>
  <si>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</si>
  <si>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</si>
  <si>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</si>
  <si>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</si>
  <si>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</si>
  <si>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</si>
  <si>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</si>
  <si>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</si>
  <si>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</si>
  <si>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</si>
  <si>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</si>
  <si>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</si>
  <si>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</si>
  <si>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</si>
  <si>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</si>
  <si>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</si>
  <si>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</si>
  <si>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</si>
  <si>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</si>
  <si>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</si>
  <si>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</si>
  <si>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</si>
  <si>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</si>
  <si>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</si>
  <si>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</si>
  <si>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</si>
  <si>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</si>
  <si>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</si>
  <si>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</si>
  <si>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</si>
  <si>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</si>
  <si>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</si>
  <si>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</si>
  <si>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</si>
  <si>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</si>
  <si>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</si>
  <si>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</si>
  <si>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</si>
  <si>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</si>
  <si>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</si>
  <si>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</si>
  <si>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</si>
  <si>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</si>
  <si>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</si>
  <si>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</si>
  <si>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</si>
  <si>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</si>
  <si>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</si>
  <si>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</si>
  <si>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</si>
  <si>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</si>
  <si>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</si>
  <si>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</si>
  <si>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</si>
  <si>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</si>
  <si>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</si>
  <si>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</si>
  <si>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</si>
  <si>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</si>
  <si>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</si>
  <si>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</si>
  <si>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</si>
  <si>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</si>
  <si>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</si>
  <si>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</si>
  <si>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</si>
  <si>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</si>
  <si>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</si>
  <si>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</si>
  <si>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</si>
  <si>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</si>
  <si>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</si>
  <si>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</si>
  <si>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</si>
  <si>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</si>
  <si>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</si>
  <si>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</si>
  <si>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</si>
  <si>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</si>
  <si>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</si>
  <si>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</si>
  <si>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</si>
  <si>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</si>
  <si>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</si>
  <si>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</si>
  <si>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</si>
  <si>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</si>
  <si>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</si>
  <si>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</si>
  <si>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</si>
  <si>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</si>
  <si>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</si>
  <si>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</si>
  <si>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</si>
  <si>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</si>
  <si>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</si>
  <si>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</si>
  <si>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</si>
  <si>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</si>
  <si>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</si>
  <si>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</si>
  <si>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</si>
  <si>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</si>
  <si>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</si>
  <si>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</si>
  <si>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</si>
  <si>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</si>
  <si>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</si>
  <si>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</si>
  <si>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</si>
  <si>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</si>
  <si>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</si>
  <si>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</si>
  <si>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</si>
  <si>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</si>
  <si>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</si>
  <si>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</si>
  <si>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</si>
  <si>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</si>
  <si>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</si>
  <si>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</si>
  <si>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</si>
  <si>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</si>
  <si>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</si>
  <si>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</si>
  <si>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</si>
  <si>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</si>
  <si>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</si>
  <si>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</si>
  <si>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</si>
  <si>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</si>
  <si>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</si>
  <si>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</si>
  <si>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</si>
  <si>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</si>
  <si>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</si>
  <si>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</si>
  <si>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</si>
  <si>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</si>
  <si>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</si>
  <si>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</si>
  <si>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</si>
  <si>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</si>
  <si>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</si>
  <si>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</si>
  <si>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</si>
  <si>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</si>
  <si>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</si>
  <si>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</si>
  <si>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</si>
  <si>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</si>
  <si>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</si>
  <si>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</si>
  <si>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</si>
  <si>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</si>
  <si>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</si>
  <si>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</si>
  <si>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</si>
  <si>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</si>
  <si>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</si>
  <si>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</si>
  <si>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</si>
  <si>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</si>
  <si>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</si>
  <si>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</si>
  <si>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</si>
  <si>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</si>
  <si>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</si>
  <si>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</si>
  <si>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</si>
  <si>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</si>
  <si>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</si>
  <si>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</si>
  <si>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</si>
  <si>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</si>
  <si>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</si>
  <si>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</si>
  <si>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</si>
  <si>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</si>
  <si>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</si>
  <si>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</si>
  <si>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</si>
  <si>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</si>
  <si>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</si>
  <si>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</si>
  <si>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</si>
  <si>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</si>
  <si>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</si>
  <si>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</si>
  <si>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</si>
  <si>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</si>
  <si>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</si>
  <si>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</si>
  <si>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</si>
  <si>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</si>
  <si>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</si>
  <si>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</si>
  <si>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</si>
  <si>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</si>
  <si>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</si>
  <si>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</si>
  <si>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</si>
  <si>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</si>
  <si>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</si>
  <si>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</si>
  <si>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</si>
  <si>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</si>
  <si>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</si>
  <si>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</si>
  <si>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</si>
  <si>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</si>
  <si>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</si>
  <si>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</si>
  <si>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</si>
  <si>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</si>
  <si>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</si>
  <si>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</si>
  <si>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</si>
  <si>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</si>
  <si>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</si>
  <si>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</si>
  <si>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</si>
  <si>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</si>
  <si>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</si>
  <si>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</si>
  <si>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</si>
  <si>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</si>
  <si>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</si>
  <si>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</si>
  <si>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</si>
  <si>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</si>
  <si>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</si>
  <si>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</si>
  <si>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</si>
  <si>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</si>
  <si>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</si>
  <si>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</si>
  <si>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</si>
  <si>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</si>
  <si>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</si>
  <si>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</si>
  <si>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</si>
  <si>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</si>
  <si>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</si>
  <si>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</si>
  <si>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</si>
  <si>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</si>
  <si>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</si>
  <si>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</si>
  <si>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</si>
  <si>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</si>
  <si>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</si>
  <si>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</si>
  <si>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</si>
  <si>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</si>
  <si>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</si>
  <si>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</si>
  <si>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</si>
  <si>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</si>
  <si>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</si>
  <si>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</si>
  <si>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</si>
  <si>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</si>
  <si>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</si>
  <si>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</si>
  <si>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</si>
  <si>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</si>
  <si>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</si>
  <si>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</si>
  <si>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</si>
  <si>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</si>
  <si>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</si>
  <si>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</si>
  <si>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</si>
  <si>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</si>
  <si>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</si>
  <si>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</si>
  <si>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</si>
  <si>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</si>
  <si>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</si>
  <si>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</si>
  <si>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</si>
  <si>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</si>
  <si>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</si>
  <si>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</si>
  <si>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</si>
  <si>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</si>
  <si>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</si>
  <si>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</si>
  <si>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</si>
  <si>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</si>
  <si>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</si>
  <si>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</si>
  <si>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</si>
  <si>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</si>
  <si>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</si>
  <si>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</si>
  <si>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</si>
  <si>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</si>
  <si>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</si>
  <si>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</si>
  <si>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</si>
  <si>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</si>
  <si>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</si>
  <si>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</si>
  <si>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</si>
  <si>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</si>
  <si>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</si>
  <si>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</si>
  <si>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</si>
  <si>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</si>
  <si>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</si>
  <si>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</si>
  <si>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</si>
  <si>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</si>
  <si>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</si>
  <si>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</si>
  <si>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</si>
  <si>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</si>
  <si>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</si>
  <si>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</si>
  <si>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</si>
  <si>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</si>
  <si>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</si>
  <si>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</si>
  <si>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</si>
  <si>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</si>
  <si>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</si>
  <si>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</si>
  <si>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</si>
  <si>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</si>
  <si>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</si>
  <si>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</si>
  <si>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</si>
  <si>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</si>
  <si>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</si>
  <si>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</si>
  <si>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</si>
  <si>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</si>
  <si>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</si>
  <si>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</si>
  <si>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</si>
  <si>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</si>
  <si>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</si>
  <si>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</si>
  <si>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</si>
  <si>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</si>
  <si>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</si>
  <si>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</si>
  <si>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</si>
  <si>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</si>
  <si>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</si>
  <si>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</si>
  <si>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</si>
  <si>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</si>
  <si>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</si>
  <si>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</si>
  <si>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</si>
  <si>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</si>
  <si>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</si>
  <si>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</si>
  <si>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</si>
  <si>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</si>
  <si>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</si>
  <si>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</si>
  <si>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</si>
  <si>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</si>
  <si>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</si>
  <si>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</si>
  <si>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</si>
  <si>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</si>
  <si>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</si>
  <si>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</si>
  <si>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</si>
  <si>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</si>
  <si>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</si>
  <si>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</si>
  <si>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</si>
  <si>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</si>
  <si>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</si>
  <si>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</si>
  <si>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</si>
  <si>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</si>
  <si>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</si>
  <si>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</si>
  <si>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</si>
  <si>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</si>
  <si>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</si>
  <si>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</si>
  <si>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</si>
  <si>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</si>
  <si>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</si>
  <si>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</si>
  <si>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</si>
  <si>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</si>
  <si>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</si>
  <si>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</si>
  <si>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</si>
  <si>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</si>
  <si>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</si>
  <si>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</si>
  <si>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</si>
  <si>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</si>
  <si>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</si>
  <si>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</si>
  <si>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</si>
  <si>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</si>
  <si>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</si>
  <si>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</si>
  <si>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</si>
  <si>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</si>
  <si>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</si>
  <si>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</si>
  <si>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</si>
  <si>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</si>
  <si>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</si>
  <si>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</si>
  <si>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</si>
  <si>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</si>
  <si>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</si>
  <si>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</si>
  <si>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</si>
  <si>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</si>
  <si>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</si>
  <si>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</si>
  <si>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</si>
  <si>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</si>
  <si>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</si>
  <si>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</si>
  <si>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</si>
  <si>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</si>
  <si>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</si>
  <si>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</si>
  <si>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</si>
  <si>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</si>
  <si>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</si>
  <si>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</si>
  <si>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</si>
  <si>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</si>
  <si>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</si>
  <si>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</si>
  <si>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</si>
  <si>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</si>
  <si>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</si>
  <si>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</si>
  <si>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</si>
  <si>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</si>
  <si>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</si>
  <si>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</si>
  <si>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</si>
  <si>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</si>
  <si>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</si>
  <si>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</si>
  <si>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</si>
  <si>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</si>
  <si>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</si>
  <si>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</si>
  <si>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</si>
  <si>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</si>
  <si>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</si>
  <si>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</si>
  <si>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</si>
  <si>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</si>
  <si>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</si>
  <si>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</si>
  <si>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</si>
  <si>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</si>
  <si>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</si>
  <si>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</si>
  <si>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</si>
  <si>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</si>
  <si>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</si>
  <si>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</si>
  <si>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</si>
  <si>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</si>
  <si>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</si>
  <si>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</si>
  <si>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</si>
  <si>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</si>
  <si>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</si>
  <si>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</si>
  <si>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</si>
  <si>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</si>
  <si>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</si>
  <si>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</si>
  <si>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</si>
  <si>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</si>
  <si>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</si>
  <si>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</si>
  <si>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</si>
  <si>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</si>
  <si>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</si>
  <si>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</si>
  <si>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</si>
  <si>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</si>
  <si>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</si>
  <si>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</si>
  <si>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</si>
  <si>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</si>
  <si>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</si>
  <si>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</si>
  <si>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</si>
  <si>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</si>
  <si>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</si>
  <si>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</si>
  <si>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</si>
  <si>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</si>
  <si>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</si>
  <si>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</si>
  <si>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</si>
  <si>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</si>
  <si>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</si>
  <si>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</si>
  <si>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</si>
  <si>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</si>
  <si>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</si>
  <si>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</si>
  <si>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</si>
  <si>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</si>
  <si>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</si>
  <si>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</si>
  <si>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</si>
  <si>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</si>
  <si>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</si>
  <si>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</si>
  <si>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</si>
  <si>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</si>
  <si>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</si>
  <si>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</si>
  <si>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</si>
  <si>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</si>
  <si>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</si>
  <si>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</si>
  <si>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</si>
  <si>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</si>
  <si>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</si>
  <si>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</si>
  <si>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</si>
  <si>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</si>
  <si>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</si>
  <si>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</si>
  <si>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</si>
  <si>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</si>
  <si>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</si>
  <si>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</si>
  <si>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</si>
  <si>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</si>
  <si>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</si>
  <si>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</si>
  <si>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</si>
  <si>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</si>
  <si>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</si>
  <si>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</si>
  <si>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</si>
  <si>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</si>
  <si>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</si>
  <si>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</si>
  <si>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</si>
  <si>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</si>
  <si>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</si>
  <si>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</si>
  <si>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</si>
  <si>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</si>
  <si>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</si>
  <si>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</si>
  <si>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</si>
  <si>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</si>
  <si>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</si>
  <si>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</si>
  <si>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</si>
  <si>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</si>
  <si>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</si>
  <si>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</si>
  <si>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</si>
  <si>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</si>
  <si>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</si>
  <si>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</si>
  <si>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</si>
  <si>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</si>
  <si>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</si>
  <si>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</si>
  <si>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</si>
  <si>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</si>
  <si>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</si>
  <si>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</si>
  <si>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</si>
  <si>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</si>
  <si>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</si>
  <si>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</si>
  <si>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</si>
  <si>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</si>
  <si>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</si>
  <si>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</si>
  <si>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</si>
  <si>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</si>
  <si>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</si>
  <si>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</si>
  <si>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</si>
  <si>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</si>
  <si>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</si>
  <si>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</si>
  <si>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</si>
  <si>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</si>
  <si>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</si>
  <si>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</si>
  <si>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</si>
  <si>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</si>
  <si>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</si>
  <si>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</si>
  <si>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</si>
  <si>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</si>
  <si>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</si>
  <si>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</si>
  <si>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</si>
  <si>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</si>
  <si>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</si>
  <si>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</si>
  <si>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</si>
  <si>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</si>
  <si>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</si>
  <si>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</si>
  <si>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</si>
  <si>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</si>
  <si>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</si>
  <si>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</si>
  <si>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</si>
  <si>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</si>
  <si>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</si>
  <si>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</si>
  <si>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</si>
  <si>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</si>
  <si>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</si>
  <si>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</si>
  <si>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</si>
  <si>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</si>
  <si>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</si>
  <si>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</si>
  <si>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</si>
  <si>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</si>
  <si>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</si>
  <si>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</si>
  <si>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</si>
  <si>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</si>
  <si>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</si>
  <si>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</si>
  <si>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</si>
  <si>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</si>
  <si>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</si>
  <si>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</si>
  <si>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</si>
  <si>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</si>
  <si>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</si>
  <si>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</si>
  <si>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</si>
  <si>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</si>
  <si>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</si>
  <si>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</si>
  <si>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</si>
  <si>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</si>
  <si>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</si>
  <si>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</si>
  <si>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</si>
  <si>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</si>
  <si>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</si>
  <si>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</si>
  <si>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</si>
  <si>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</si>
  <si>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</si>
  <si>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</si>
  <si>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</si>
  <si>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</si>
  <si>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</si>
  <si>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</si>
  <si>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</si>
  <si>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</si>
  <si>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</si>
  <si>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</si>
  <si>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</si>
  <si>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</si>
  <si>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</si>
  <si>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</si>
  <si>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</si>
  <si>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</si>
  <si>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</si>
  <si>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</si>
  <si>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</si>
  <si>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</si>
  <si>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</si>
  <si>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</si>
  <si>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</si>
  <si>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</si>
  <si>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</si>
  <si>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</si>
  <si>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</si>
  <si>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</si>
  <si>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</si>
  <si>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</si>
  <si>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</si>
  <si>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</si>
  <si>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</si>
  <si>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</si>
  <si>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</si>
  <si>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</si>
  <si>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</si>
  <si>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</si>
  <si>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</si>
  <si>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</si>
  <si>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</si>
  <si>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</si>
  <si>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</si>
  <si>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</si>
  <si>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</si>
  <si>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</si>
  <si>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</si>
  <si>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</si>
  <si>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</si>
  <si>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</si>
  <si>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</si>
  <si>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</si>
  <si>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</si>
  <si>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</si>
  <si>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</si>
  <si>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</si>
  <si>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</si>
  <si>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</si>
  <si>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</si>
  <si>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</si>
  <si>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</si>
  <si>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</si>
  <si>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</si>
  <si>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</si>
  <si>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</si>
  <si>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</si>
  <si>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</si>
  <si>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</si>
  <si>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</si>
  <si>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</si>
  <si>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</si>
  <si>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</si>
  <si>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</si>
  <si>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</si>
  <si>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</si>
  <si>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</si>
  <si>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</si>
  <si>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</si>
  <si>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</si>
  <si>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</si>
  <si>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</si>
  <si>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</si>
  <si>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</si>
  <si>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</si>
  <si>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</si>
  <si>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</si>
  <si>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</si>
  <si>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</si>
  <si>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</si>
  <si>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</si>
  <si>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</si>
  <si>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</si>
  <si>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</si>
  <si>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</si>
  <si>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</si>
  <si>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</si>
  <si>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</si>
  <si>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</si>
  <si>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</si>
  <si>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</si>
  <si>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</si>
  <si>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</si>
  <si>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</si>
  <si>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</si>
  <si>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</si>
  <si>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</si>
  <si>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</si>
  <si>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</si>
  <si>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</si>
  <si>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</si>
  <si>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</si>
  <si>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</si>
  <si>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</si>
  <si>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</si>
  <si>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</si>
  <si>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</si>
  <si>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</si>
  <si>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</si>
  <si>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</si>
  <si>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</si>
  <si>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</si>
  <si>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</si>
  <si>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</si>
  <si>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</si>
  <si>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</si>
  <si>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</si>
  <si>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</si>
  <si>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</si>
  <si>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</si>
  <si>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</si>
  <si>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</si>
  <si>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</si>
  <si>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</si>
  <si>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</si>
  <si>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</si>
  <si>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</si>
  <si>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</si>
  <si>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</si>
  <si>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</si>
  <si>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</si>
  <si>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</si>
  <si>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</si>
  <si>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</si>
  <si>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</si>
  <si>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</si>
  <si>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</si>
  <si>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</si>
  <si>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</si>
  <si>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</si>
  <si>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</si>
  <si>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</si>
  <si>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</si>
  <si>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</si>
  <si>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</si>
  <si>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</si>
  <si>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</si>
  <si>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</si>
  <si>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</si>
  <si>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</si>
  <si>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</si>
  <si>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</si>
  <si>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</si>
  <si>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</si>
  <si>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</si>
  <si>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</si>
  <si>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</si>
  <si>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</si>
  <si>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</si>
  <si>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</si>
  <si>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</si>
  <si>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</si>
  <si>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</si>
  <si>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</si>
  <si>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</si>
  <si>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</si>
  <si>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</si>
  <si>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</si>
  <si>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</si>
  <si>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</si>
  <si>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</si>
  <si>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</si>
  <si>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</si>
  <si>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</si>
  <si>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</si>
  <si>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</si>
  <si>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</si>
  <si>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</si>
  <si>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</si>
  <si>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</si>
  <si>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</si>
  <si>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</si>
  <si>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</si>
  <si>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</si>
  <si>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</si>
  <si>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</si>
  <si>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</si>
  <si>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</si>
  <si>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</si>
  <si>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</si>
  <si>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</si>
  <si>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</si>
  <si>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</si>
  <si>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</si>
  <si>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</si>
  <si>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</si>
  <si>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</si>
  <si>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</si>
  <si>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</si>
  <si>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</si>
  <si>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</si>
  <si>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</si>
  <si>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</si>
  <si>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</si>
  <si>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</si>
  <si>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</si>
  <si>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</si>
  <si>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</si>
  <si>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</si>
  <si>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</si>
  <si>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</si>
  <si>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</si>
  <si>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</si>
  <si>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</si>
  <si>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</si>
  <si>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</si>
  <si>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</si>
  <si>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</si>
  <si>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</si>
  <si>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</si>
  <si>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</si>
  <si>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</si>
  <si>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</si>
  <si>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</si>
  <si>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</si>
  <si>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</si>
  <si>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</si>
  <si>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</si>
  <si>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</si>
  <si>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</si>
  <si>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</si>
  <si>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</si>
  <si>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</si>
  <si>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</si>
  <si>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</si>
  <si>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</si>
  <si>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</si>
  <si>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</si>
  <si>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</si>
  <si>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</si>
  <si>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</si>
  <si>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</si>
  <si>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</si>
  <si>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</si>
  <si>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</si>
  <si>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</si>
  <si>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</si>
  <si>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</si>
  <si>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</si>
  <si>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</si>
  <si>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</si>
  <si>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</si>
  <si>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</si>
  <si>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</si>
  <si>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</si>
  <si>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</si>
  <si>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</si>
  <si>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</si>
  <si>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</si>
  <si>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</si>
  <si>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</si>
  <si>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</si>
  <si>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</si>
  <si>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</si>
  <si>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</si>
  <si>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</si>
  <si>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</si>
  <si>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</si>
  <si>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</si>
  <si>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</si>
  <si>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</si>
  <si>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</si>
  <si>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</si>
  <si>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</si>
  <si>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</si>
  <si>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</si>
  <si>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</si>
  <si>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</si>
  <si>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</si>
  <si>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</si>
  <si>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</si>
  <si>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</si>
  <si>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</si>
  <si>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</si>
  <si>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</si>
  <si>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</si>
  <si>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</si>
  <si>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</si>
  <si>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</si>
  <si>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</si>
  <si>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</si>
  <si>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</si>
  <si>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</si>
  <si>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</si>
  <si>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</si>
  <si>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</si>
  <si>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</si>
  <si>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</si>
  <si>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</si>
  <si>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</si>
  <si>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</si>
  <si>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</si>
  <si>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</si>
  <si>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</si>
  <si>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</si>
  <si>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</si>
  <si>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</si>
  <si>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</si>
  <si>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</si>
  <si>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</si>
  <si>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</si>
  <si>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</si>
  <si>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</si>
  <si>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</si>
  <si>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</si>
  <si>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</si>
  <si>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</si>
  <si>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</si>
  <si>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</si>
  <si>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</si>
  <si>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</si>
  <si>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</si>
  <si>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</si>
  <si>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</si>
  <si>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</si>
  <si>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</si>
  <si>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</si>
  <si>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</si>
  <si>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</si>
  <si>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</si>
  <si>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</si>
  <si>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</si>
  <si>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</si>
  <si>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</si>
  <si>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</si>
  <si>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</si>
  <si>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</si>
  <si>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</si>
  <si>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</si>
  <si>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</si>
  <si>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</si>
  <si>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</si>
  <si>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</si>
  <si>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</si>
  <si>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</si>
  <si>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</si>
  <si>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</si>
  <si>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</si>
  <si>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</si>
  <si>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</si>
  <si>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</si>
  <si>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</si>
  <si>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</si>
  <si>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</si>
  <si>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</si>
  <si>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</si>
  <si>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</si>
  <si>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</si>
  <si>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</si>
  <si>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</si>
  <si>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</si>
  <si>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</si>
  <si>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</si>
  <si>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</si>
  <si>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</si>
  <si>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</si>
  <si>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</si>
  <si>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</si>
  <si>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</si>
  <si>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</si>
  <si>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</si>
  <si>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</si>
  <si>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</si>
  <si>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</si>
  <si>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</si>
  <si>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</si>
  <si>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</si>
  <si>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</si>
  <si>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</si>
  <si>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</si>
  <si>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</si>
  <si>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</si>
  <si>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</si>
  <si>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</si>
  <si>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</si>
  <si>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</si>
  <si>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</si>
  <si>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</si>
  <si>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</si>
  <si>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</si>
  <si>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</si>
  <si>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</si>
  <si>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</si>
  <si>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</si>
  <si>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</si>
  <si>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</si>
  <si>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</si>
  <si>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</si>
  <si>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</si>
  <si>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</si>
  <si>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</si>
  <si>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</si>
  <si>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</si>
  <si>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</si>
  <si>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</si>
  <si>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</si>
  <si>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</si>
  <si>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</si>
  <si>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</si>
  <si>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</si>
  <si>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</si>
  <si>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</si>
  <si>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</si>
  <si>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</si>
  <si>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</si>
  <si>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</si>
  <si>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</si>
  <si>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</si>
  <si>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</si>
  <si>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</si>
  <si>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</si>
  <si>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</si>
  <si>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</si>
  <si>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</si>
  <si>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</si>
  <si>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</si>
  <si>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</si>
  <si>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</si>
  <si>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</si>
  <si>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</si>
  <si>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</si>
  <si>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</si>
  <si>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</si>
  <si>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</si>
  <si>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</si>
  <si>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</si>
  <si>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</si>
  <si>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</si>
  <si>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</si>
  <si>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</si>
  <si>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</si>
  <si>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</si>
  <si>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</si>
  <si>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</si>
  <si>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</si>
  <si>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</si>
  <si>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</si>
  <si>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</si>
  <si>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</si>
  <si>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</si>
  <si>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</si>
  <si>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</si>
  <si>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</si>
  <si>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</si>
  <si>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</si>
  <si>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</si>
  <si>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</si>
  <si>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</si>
  <si>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</si>
  <si>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</si>
  <si>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</si>
  <si>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</si>
  <si>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</si>
  <si>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</si>
  <si>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</si>
  <si>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</si>
  <si>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</si>
  <si>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</si>
  <si>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</si>
  <si>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</si>
  <si>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</si>
  <si>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</si>
  <si>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</si>
  <si>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</si>
  <si>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</si>
  <si>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</si>
  <si>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</si>
  <si>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</si>
  <si>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</si>
  <si>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</si>
  <si>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</si>
  <si>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</si>
  <si>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</si>
  <si>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</si>
  <si>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</si>
  <si>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</si>
  <si>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</si>
  <si>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</si>
  <si>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</si>
  <si>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</si>
  <si>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</si>
  <si>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</si>
  <si>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</si>
  <si>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</si>
  <si>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</si>
  <si>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</si>
  <si>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</si>
  <si>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</si>
  <si>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</si>
  <si>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</si>
  <si>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</si>
  <si>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</si>
  <si>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</si>
  <si>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</si>
  <si>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</si>
  <si>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</si>
  <si>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</si>
  <si>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</si>
  <si>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</si>
  <si>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</si>
  <si>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</si>
  <si>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</si>
  <si>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</si>
  <si>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</si>
  <si>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</si>
  <si>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</si>
  <si>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</si>
  <si>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</si>
  <si>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</si>
  <si>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</si>
  <si>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</si>
  <si>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</si>
  <si>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</si>
  <si>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</si>
  <si>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</si>
  <si>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</si>
  <si>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</si>
  <si>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</si>
  <si>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</si>
  <si>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</si>
  <si>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</si>
  <si>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</si>
  <si>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</si>
  <si>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</si>
  <si>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</si>
  <si>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</si>
  <si>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</si>
  <si>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</si>
  <si>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</si>
  <si>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</si>
  <si>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</si>
  <si>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</si>
  <si>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</si>
  <si>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</si>
  <si>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</si>
  <si>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</si>
  <si>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</si>
  <si>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</si>
  <si>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</si>
  <si>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</si>
  <si>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</si>
  <si>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</si>
  <si>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</si>
  <si>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</si>
  <si>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</si>
  <si>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</si>
  <si>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</si>
  <si>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</si>
  <si>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</si>
  <si>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</si>
  <si>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</si>
  <si>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</si>
  <si>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</si>
  <si>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</si>
  <si>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</si>
  <si>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</si>
  <si>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</si>
  <si>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</si>
  <si>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</si>
  <si>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</si>
  <si>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</si>
  <si>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</si>
  <si>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</si>
  <si>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</si>
  <si>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</si>
  <si>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</si>
  <si>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</si>
  <si>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</si>
  <si>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</si>
  <si>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</si>
  <si>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</si>
  <si>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</si>
  <si>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</si>
  <si>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</si>
  <si>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</si>
  <si>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</si>
  <si>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</si>
  <si>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</si>
  <si>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</si>
  <si>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</si>
  <si>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</si>
  <si>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</si>
  <si>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</si>
  <si>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</si>
  <si>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</si>
  <si>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</si>
  <si>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</si>
  <si>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</si>
  <si>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</si>
  <si>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</si>
  <si>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</si>
  <si>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</si>
  <si>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</si>
  <si>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</si>
  <si>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</si>
  <si>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</si>
  <si>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</si>
  <si>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</si>
  <si>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</si>
  <si>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</si>
  <si>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</si>
  <si>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</si>
  <si>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</si>
  <si>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</si>
  <si>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</si>
  <si>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</si>
  <si>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</si>
  <si>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</si>
  <si>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</si>
  <si>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</si>
  <si>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</si>
  <si>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</si>
  <si>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</si>
  <si>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</si>
  <si>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</si>
  <si>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</si>
  <si>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</si>
  <si>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</si>
  <si>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</si>
  <si>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</si>
  <si>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</si>
  <si>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</si>
  <si>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</si>
  <si>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</si>
  <si>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</si>
  <si>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</si>
  <si>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</si>
  <si>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</si>
  <si>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</si>
  <si>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</si>
  <si>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</si>
  <si>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</si>
  <si>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</si>
  <si>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</si>
  <si>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</si>
  <si>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</si>
  <si>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</si>
  <si>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</si>
  <si>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</si>
  <si>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</si>
  <si>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</si>
  <si>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</si>
  <si>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</si>
  <si>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</si>
  <si>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</si>
  <si>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</si>
  <si>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</si>
  <si>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</si>
  <si>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</si>
  <si>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</si>
  <si>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</si>
  <si>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</si>
  <si>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</si>
  <si>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</si>
  <si>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</si>
  <si>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</si>
  <si>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</si>
  <si>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</si>
  <si>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</si>
  <si>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</si>
  <si>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</si>
  <si>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</si>
  <si>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</si>
  <si>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</si>
  <si>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</si>
  <si>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</si>
  <si>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</si>
  <si>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</si>
  <si>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</si>
  <si>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</si>
  <si>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</si>
  <si>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</si>
  <si>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</si>
  <si>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</si>
  <si>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</si>
  <si>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</si>
  <si>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</si>
  <si>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</si>
  <si>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</si>
  <si>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</si>
  <si>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</si>
  <si>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</si>
  <si>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</si>
  <si>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</si>
  <si>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</si>
  <si>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</si>
  <si>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</si>
  <si>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</si>
  <si>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</si>
  <si>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</si>
  <si>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</si>
  <si>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</si>
  <si>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</si>
  <si>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</si>
  <si>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</si>
  <si>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</si>
  <si>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</si>
  <si>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</si>
  <si>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</si>
  <si>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</si>
  <si>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</si>
  <si>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</si>
  <si>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</si>
  <si>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</si>
  <si>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</si>
  <si>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</si>
  <si>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</si>
  <si>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</si>
  <si>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</si>
  <si>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</si>
  <si>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</si>
  <si>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</si>
  <si>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</si>
  <si>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</si>
  <si>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</si>
  <si>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</si>
  <si>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</si>
  <si>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</si>
  <si>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</si>
  <si>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</si>
  <si>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</si>
  <si>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</si>
  <si>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</si>
  <si>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</si>
  <si>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</si>
  <si>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</si>
  <si>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</si>
  <si>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</si>
  <si>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</si>
  <si>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</si>
  <si>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</si>
  <si>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</si>
  <si>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</si>
  <si>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</si>
  <si>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</si>
  <si>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</si>
  <si>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</si>
  <si>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</si>
  <si>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</si>
  <si>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</si>
  <si>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</si>
  <si>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</si>
  <si>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</si>
  <si>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</si>
  <si>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</si>
  <si>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</si>
  <si>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</si>
  <si>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</si>
  <si>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</si>
  <si>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</si>
  <si>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</si>
  <si>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</si>
  <si>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</si>
  <si>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</si>
  <si>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</si>
  <si>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</si>
  <si>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</si>
  <si>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</si>
  <si>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</si>
  <si>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</si>
  <si>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</si>
  <si>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</si>
  <si>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</si>
  <si>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</si>
  <si>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</si>
  <si>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</si>
  <si>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</si>
  <si>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</si>
  <si>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</si>
  <si>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</si>
  <si>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</si>
  <si>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</si>
  <si>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</si>
  <si>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</si>
  <si>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</si>
  <si>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</si>
  <si>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</si>
  <si>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</si>
  <si>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</si>
  <si>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</si>
  <si>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</si>
  <si>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</si>
  <si>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</si>
  <si>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</si>
  <si>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</si>
  <si>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</si>
  <si>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</si>
  <si>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</si>
  <si>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</si>
  <si>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</si>
  <si>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</si>
  <si>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</si>
  <si>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</si>
  <si>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</si>
  <si>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</si>
  <si>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</si>
  <si>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</si>
  <si>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</si>
  <si>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</si>
  <si>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</si>
  <si>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</si>
  <si>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</si>
  <si>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</si>
  <si>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</si>
  <si>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</si>
  <si>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</si>
  <si>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</si>
  <si>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</si>
  <si>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</si>
  <si>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</si>
  <si>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</si>
  <si>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</si>
  <si>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</si>
  <si>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</si>
  <si>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</si>
  <si>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</si>
  <si>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</si>
  <si>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</si>
  <si>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</si>
  <si>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</si>
  <si>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</si>
  <si>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</si>
  <si>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</si>
  <si>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</si>
  <si>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</si>
  <si>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</si>
  <si>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</si>
  <si>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</si>
  <si>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</si>
  <si>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</si>
  <si>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</si>
  <si>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</si>
  <si>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</si>
  <si>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</si>
  <si>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</si>
  <si>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</si>
  <si>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</si>
  <si>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</si>
  <si>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</si>
  <si>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</si>
  <si>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</si>
  <si>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</si>
  <si>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</si>
  <si>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</si>
  <si>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</si>
  <si>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</si>
  <si>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</si>
  <si>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</si>
  <si>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</si>
  <si>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</si>
  <si>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</si>
  <si>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</si>
  <si>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</si>
  <si>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</si>
  <si>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</si>
  <si>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</si>
  <si>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</si>
  <si>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</si>
  <si>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</si>
  <si>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</si>
  <si>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</si>
  <si>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</si>
  <si>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</si>
  <si>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</si>
  <si>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</si>
  <si>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</si>
  <si>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</si>
  <si>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</si>
  <si>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</si>
  <si>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</si>
  <si>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</si>
  <si>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</si>
  <si>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</si>
  <si>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</si>
  <si>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</si>
  <si>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</si>
  <si>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</si>
  <si>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</si>
  <si>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</si>
  <si>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</si>
  <si>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</si>
  <si>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</si>
  <si>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</si>
  <si>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</si>
  <si>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</si>
  <si>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</si>
  <si>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</si>
  <si>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</si>
  <si>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</si>
  <si>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</si>
  <si>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</si>
  <si>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</si>
  <si>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</si>
  <si>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</si>
  <si>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</si>
  <si>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</si>
  <si>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</si>
  <si>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</si>
  <si>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</si>
  <si>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</si>
  <si>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</si>
  <si>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</si>
  <si>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</si>
  <si>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</si>
  <si>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</si>
  <si>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</si>
  <si>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</si>
  <si>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</si>
  <si>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</si>
  <si>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</si>
  <si>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</si>
  <si>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</si>
  <si>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</si>
  <si>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</si>
  <si>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</si>
  <si>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</si>
  <si>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</si>
  <si>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</si>
  <si>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</si>
  <si>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</si>
  <si>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</si>
  <si>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</si>
  <si>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</si>
  <si>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</si>
  <si>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</si>
  <si>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</si>
  <si>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</si>
  <si>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</si>
  <si>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</si>
  <si>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</si>
  <si>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</si>
  <si>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</si>
  <si>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</si>
  <si>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</si>
  <si>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</si>
  <si>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</si>
  <si>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</si>
  <si>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</si>
  <si>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</si>
  <si>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</si>
  <si>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</si>
  <si>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</si>
  <si>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</si>
  <si>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</si>
  <si>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</si>
  <si>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</si>
  <si>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</si>
  <si>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</si>
  <si>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</si>
  <si>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</si>
  <si>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</si>
  <si>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</si>
  <si>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</si>
  <si>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</si>
  <si>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</si>
  <si>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</si>
  <si>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</si>
  <si>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</si>
  <si>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</si>
  <si>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</si>
  <si>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</si>
  <si>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</si>
  <si>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</si>
  <si>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</si>
  <si>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</si>
  <si>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</si>
  <si>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</si>
  <si>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</si>
  <si>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</si>
  <si>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</si>
  <si>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</si>
  <si>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</si>
  <si>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</si>
  <si>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</si>
  <si>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</si>
  <si>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</si>
  <si>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</si>
  <si>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</si>
  <si>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</si>
  <si>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</si>
  <si>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</si>
  <si>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</si>
  <si>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</si>
  <si>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</si>
  <si>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</si>
  <si>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</si>
  <si>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</si>
  <si>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</si>
  <si>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</si>
  <si>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</si>
  <si>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</si>
  <si>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</si>
  <si>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</si>
  <si>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</si>
  <si>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</si>
  <si>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</si>
  <si>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</si>
  <si>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</si>
  <si>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</si>
  <si>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</si>
  <si>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</si>
  <si>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</si>
  <si>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</si>
  <si>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</si>
  <si>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</si>
  <si>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</si>
  <si>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</si>
  <si>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</si>
  <si>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</si>
  <si>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</si>
  <si>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</si>
  <si>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</si>
  <si>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</si>
  <si>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</si>
  <si>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</si>
  <si>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</si>
  <si>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</si>
  <si>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</si>
  <si>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</si>
  <si>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</si>
  <si>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</si>
  <si>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</si>
  <si>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</si>
  <si>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</si>
  <si>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</si>
  <si>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</si>
  <si>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</si>
  <si>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</si>
  <si>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</si>
  <si>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</si>
  <si>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</si>
  <si>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</si>
  <si>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</si>
  <si>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</si>
  <si>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</si>
  <si>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</si>
  <si>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</si>
  <si>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</si>
  <si>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</si>
  <si>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</si>
  <si>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</si>
  <si>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</si>
  <si>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</si>
  <si>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</si>
  <si>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</si>
  <si>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</si>
  <si>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</si>
  <si>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</si>
  <si>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</si>
  <si>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</si>
  <si>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</si>
  <si>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</si>
  <si>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</si>
  <si>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</si>
  <si>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</si>
  <si>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</si>
  <si>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</si>
  <si>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</si>
  <si>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</si>
  <si>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</si>
  <si>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</si>
  <si>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</si>
  <si>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</si>
  <si>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</si>
  <si>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</si>
  <si>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</si>
  <si>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</si>
  <si>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</si>
  <si>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</si>
  <si>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</si>
  <si>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</si>
  <si>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</si>
  <si>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</si>
  <si>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</si>
  <si>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</si>
  <si>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</si>
  <si>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</si>
  <si>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</si>
  <si>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</si>
  <si>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</si>
  <si>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</si>
  <si>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</si>
  <si>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</si>
  <si>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</si>
  <si>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</si>
  <si>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</si>
  <si>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</si>
  <si>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</si>
  <si>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</si>
  <si>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</si>
  <si>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</si>
  <si>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</si>
  <si>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</si>
  <si>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</si>
  <si>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</si>
  <si>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</si>
  <si>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</si>
  <si>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</si>
  <si>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</si>
  <si>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</si>
  <si>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</si>
  <si>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</si>
  <si>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</si>
  <si>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</si>
  <si>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</si>
  <si>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</si>
  <si>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</si>
  <si>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</si>
  <si>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</si>
  <si>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</si>
  <si>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</si>
  <si>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</si>
  <si>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</si>
  <si>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</si>
  <si>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</si>
  <si>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</si>
  <si>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</si>
  <si>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</si>
  <si>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</si>
  <si>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</si>
  <si>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</si>
  <si>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</si>
  <si>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</si>
  <si>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</si>
  <si>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</si>
  <si>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</si>
  <si>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</si>
  <si>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</si>
  <si>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</si>
  <si>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</si>
  <si>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</si>
  <si>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</si>
  <si>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</si>
  <si>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</si>
  <si>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</si>
  <si>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</si>
  <si>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</si>
  <si>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</si>
  <si>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</si>
  <si>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</si>
  <si>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</si>
  <si>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</si>
  <si>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</si>
  <si>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</si>
  <si>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</si>
  <si>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</si>
  <si>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</si>
  <si>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</si>
  <si>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</si>
  <si>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</si>
  <si>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</si>
  <si>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</si>
  <si>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</si>
  <si>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</si>
  <si>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</si>
  <si>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</si>
  <si>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</si>
  <si>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</si>
  <si>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</si>
  <si>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</si>
  <si>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</si>
  <si>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</si>
  <si>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</si>
  <si>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</si>
  <si>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</si>
  <si>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</si>
  <si>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</si>
  <si>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</si>
  <si>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</si>
  <si>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</si>
  <si>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</si>
  <si>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</si>
  <si>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</si>
  <si>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</si>
  <si>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</si>
  <si>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</si>
  <si>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</si>
  <si>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</si>
  <si>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</si>
  <si>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</si>
  <si>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</si>
  <si>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</si>
  <si>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</si>
  <si>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</si>
  <si>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</si>
  <si>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</si>
  <si>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</si>
  <si>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</si>
  <si>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</si>
  <si>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</si>
  <si>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</si>
  <si>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</si>
  <si>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</si>
  <si>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</si>
  <si>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</si>
  <si>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</si>
  <si>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</si>
  <si>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</si>
  <si>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</si>
  <si>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</si>
  <si>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</si>
  <si>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</si>
  <si>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</si>
  <si>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</si>
  <si>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</si>
  <si>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</si>
  <si>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</si>
  <si>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</si>
  <si>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</si>
  <si>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</si>
  <si>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</si>
  <si>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</si>
  <si>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</si>
  <si>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</si>
  <si>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</si>
  <si>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</si>
  <si>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</si>
  <si>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</si>
  <si>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</si>
  <si>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</si>
  <si>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</si>
  <si>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</si>
  <si>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</si>
  <si>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</si>
  <si>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</si>
  <si>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</si>
  <si>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</si>
  <si>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</si>
  <si>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</si>
  <si>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</si>
  <si>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</si>
  <si>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</si>
  <si>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</si>
  <si>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</si>
  <si>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</si>
  <si>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</si>
  <si>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</si>
  <si>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</si>
  <si>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</si>
  <si>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</si>
  <si>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</si>
  <si>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</si>
  <si>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</si>
  <si>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</si>
  <si>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</si>
  <si>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</si>
  <si>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</si>
  <si>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</si>
  <si>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</si>
  <si>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</si>
  <si>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</si>
  <si>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</si>
  <si>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</si>
  <si>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</si>
  <si>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</si>
  <si>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</si>
  <si>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</si>
  <si>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</si>
  <si>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</si>
  <si>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</si>
  <si>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</si>
  <si>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</si>
  <si>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</si>
  <si>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</si>
  <si>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</si>
  <si>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</si>
  <si>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</si>
  <si>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</si>
  <si>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</si>
  <si>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</si>
  <si>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</si>
  <si>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</si>
  <si>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</si>
  <si>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</si>
  <si>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</si>
  <si>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</si>
  <si>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</si>
  <si>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</si>
  <si>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</si>
  <si>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</si>
  <si>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</si>
  <si>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</si>
  <si>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</si>
  <si>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</si>
  <si>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</si>
  <si>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</si>
  <si>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</si>
  <si>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</si>
  <si>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</si>
  <si>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</si>
  <si>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</si>
  <si>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</si>
  <si>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</si>
  <si>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</si>
  <si>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</si>
  <si>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</si>
  <si>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</si>
  <si>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</si>
  <si>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</si>
  <si>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</si>
  <si>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</si>
  <si>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</si>
  <si>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</si>
  <si>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</si>
  <si>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</si>
  <si>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</si>
  <si>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</si>
  <si>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</si>
  <si>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</si>
  <si>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</si>
  <si>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</si>
  <si>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</si>
  <si>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</si>
  <si>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</si>
  <si>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</si>
  <si>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</si>
  <si>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</si>
  <si>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</si>
  <si>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</si>
  <si>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</si>
  <si>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</si>
  <si>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</si>
  <si>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</si>
  <si>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</si>
  <si>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</si>
  <si>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</si>
  <si>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</si>
  <si>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</si>
  <si>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</si>
  <si>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</si>
  <si>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</si>
  <si>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</si>
  <si>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</si>
  <si>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</si>
  <si>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</si>
  <si>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</si>
  <si>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</si>
  <si>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</si>
  <si>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</si>
  <si>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</si>
  <si>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</si>
  <si>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</si>
  <si>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</si>
  <si>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</si>
  <si>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</si>
  <si>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</si>
  <si>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</si>
  <si>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</si>
  <si>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</si>
  <si>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</si>
  <si>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</si>
  <si>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</si>
  <si>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</si>
  <si>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</si>
  <si>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</si>
  <si>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</si>
  <si>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</si>
  <si>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</si>
  <si>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</si>
  <si>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</si>
  <si>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</si>
  <si>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</si>
  <si>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</si>
  <si>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</si>
  <si>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</si>
  <si>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</si>
  <si>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</si>
  <si>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</si>
  <si>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</si>
  <si>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</si>
  <si>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</si>
  <si>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</si>
  <si>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</si>
  <si>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</si>
  <si>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</si>
  <si>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</si>
  <si>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</si>
  <si>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</si>
  <si>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</si>
  <si>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</si>
  <si>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</si>
  <si>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</si>
  <si>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</si>
  <si>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</si>
  <si>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</si>
  <si>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</si>
  <si>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</si>
  <si>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</si>
  <si>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</si>
  <si>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</si>
  <si>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</si>
  <si>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</si>
  <si>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</si>
  <si>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</si>
  <si>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</si>
  <si>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</si>
  <si>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</si>
  <si>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</si>
  <si>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</si>
  <si>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</si>
  <si>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</si>
  <si>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</si>
  <si>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</si>
  <si>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</si>
  <si>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</si>
  <si>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</si>
  <si>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</si>
  <si>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</si>
  <si>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</si>
  <si>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</si>
  <si>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</si>
  <si>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</si>
  <si>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</si>
  <si>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</si>
  <si>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</si>
  <si>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</si>
  <si>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</si>
  <si>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</si>
  <si>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</si>
  <si>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</si>
  <si>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</si>
  <si>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</si>
  <si>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</si>
  <si>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</si>
  <si>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</si>
  <si>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</si>
  <si>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</si>
  <si>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</si>
  <si>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</si>
  <si>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</si>
  <si>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</si>
  <si>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</si>
  <si>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</si>
  <si>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</si>
  <si>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</si>
  <si>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</si>
  <si>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</si>
  <si>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</si>
  <si>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</si>
  <si>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</si>
  <si>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</si>
  <si>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</si>
  <si>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</si>
  <si>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</si>
  <si>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</si>
  <si>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</si>
  <si>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</si>
  <si>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</si>
  <si>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</si>
  <si>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</si>
  <si>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</si>
  <si>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</si>
  <si>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</si>
  <si>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</si>
  <si>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</si>
  <si>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</si>
  <si>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</si>
  <si>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</si>
  <si>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</si>
  <si>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</si>
  <si>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</si>
  <si>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</si>
  <si>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</si>
  <si>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</si>
  <si>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</si>
  <si>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</si>
  <si>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</si>
  <si>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</si>
  <si>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</si>
  <si>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</si>
  <si>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</si>
  <si>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</si>
  <si>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</si>
  <si>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</si>
  <si>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</si>
  <si>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</si>
  <si>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</si>
  <si>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</si>
  <si>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</si>
  <si>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</si>
  <si>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</si>
  <si>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</si>
  <si>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</si>
  <si>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</si>
  <si>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</si>
  <si>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</si>
  <si>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</si>
  <si>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</si>
  <si>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</si>
  <si>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</si>
  <si>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</si>
  <si>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</si>
  <si>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</si>
  <si>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</si>
  <si>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</si>
  <si>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</si>
  <si>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</si>
  <si>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</si>
  <si>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</si>
  <si>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</si>
  <si>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</si>
  <si>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</si>
  <si>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</si>
  <si>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</si>
  <si>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</si>
  <si>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</si>
  <si>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</si>
  <si>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</si>
  <si>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</si>
  <si>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</si>
  <si>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</si>
  <si>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</si>
  <si>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</si>
  <si>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</si>
  <si>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</si>
  <si>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</si>
  <si>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</si>
  <si>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</si>
  <si>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</si>
  <si>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</si>
  <si>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</si>
  <si>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</si>
  <si>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</si>
  <si>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</si>
  <si>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</si>
  <si>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</si>
  <si>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</si>
  <si>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</si>
  <si>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</si>
  <si>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</si>
  <si>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</si>
  <si>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</si>
  <si>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</si>
  <si>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</si>
  <si>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</si>
  <si>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</si>
  <si>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</si>
  <si>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</si>
  <si>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</si>
  <si>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</si>
  <si>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</si>
  <si>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</si>
  <si>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</si>
  <si>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</si>
  <si>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</si>
  <si>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</si>
  <si>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</si>
  <si>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</si>
  <si>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</si>
  <si>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</si>
  <si>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</si>
  <si>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</si>
  <si>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</si>
  <si>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</si>
  <si>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PCM-20251201-00000851</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</si>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</sst>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8" totalsRowShown="0" headerRowDxfId="13" tableBorderDxfId="12">
  <autoFilter ref="A1:L4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329.59008726851607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8.487893518031342E-2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45992.538513194442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45992.538513194442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45992.538513194442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45992.538513194442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45992.538513194442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45992.538513194442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45992.538513194442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45992.538513194442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45992.538513194442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45992.538513194442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45992.538513194442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45992.538513194442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45992.538513194442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45992.538513194442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45992.538513194442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45992.538513194442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45992.538513194442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45992.538513194442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45992.538513194442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45992.538513194442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45992.538513194442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45992.538513194442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45992.538513194442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45992.538513194442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45992.538513194442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45992.538513194442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45992.538513194442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45992.538513194442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45992.538513194442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45992.538513194442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45992.538513194442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45992.538513194442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45992.538513194442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45992.538513194442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45992.538513194442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45992.538513194442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45992.538513194442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45992.538513194442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45992.538513194442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45992.538513194442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45992.538513194442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45992.538513194442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45992.538513194442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45992.538513194442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45992.538513194442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45992.538513194442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45992.538513194442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45992.538513194442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45992.538513194442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45992.538513194442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45992.538513194442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45992.538513194442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45992.538513194442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45992.538513194442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45992.538513194442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45992.538513194442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45992.538513194442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45992.538513194442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45992.538513194442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45992.538513194442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45992.538513194442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45992.538513194442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45992.538513194442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45992.538513194442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45992.538513194442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45992.538513194442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45992.538513194442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45992.538513194442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45992.538513194442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45992.538513194442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45992.538513194442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45992.538513194442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45992.538513194442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45992.538513194442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45992.538513194442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45992.538513194442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45992.538513194442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45992.538513194442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45992.538513194442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45992.538513194442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45992.538513194442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45992.538513194442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45992.538513194442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45992.538513194442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45992.538513194442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45992.538513194442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45992.538513194442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45992.538513194442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45992.538513194442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45992.538513194442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45992.538513194442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45992.538513194442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45992.538513194442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45992.538513194442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45992.538513194442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45992.538513194442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45992.538513194442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45992.538513194442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45992.538513194442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45992.538513194442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45992.538513194442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45992.538513194442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45992.538513194442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45992.538513194442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45992.538513194442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45992.538513194442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45992.538513194442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45992.538513194442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45992.538513194442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45992.538513194442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45992.538513194442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45992.538513194442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45992.538513194442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45992.538513194442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45992.538513194442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45992.538513194442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45992.538513194442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45992.538513194442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45992.538513194442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45992.538513194442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45992.538513194442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45992.538513194442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45992.538513194442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45992.538513194442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45992.538513194442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45992.538513194442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45992.538513194442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45992.538513194442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45992.538513194442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45992.538513194442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45992.538513194442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45992.538513194442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45992.538513194442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45992.538513194442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45992.538513194442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45992.538513194442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45992.538513194442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45992.538513194442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45992.538513194442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45992.538513194442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45992.538513194442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45992.538513194442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45992.538513194442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45992.538513194442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45992.538513194442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45992.538513194442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45992.538513194442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45992.538513194442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45992.538513194442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45992.538513194442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45992.538513194442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45992.538513194442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45992.538513194442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45992.538513194442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45992.538513194442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45992.538513194442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45992.538513194442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45992.538513194442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45992.538513194442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45992.538513194442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45992.538513194442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45992.538513194442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45992.538513194442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45992.538513194442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45992.538513194442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45992.538513194442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45992.538513194442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45992.538513194442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45992.538513194442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45992.538513194442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45992.538513194442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45992.538513194442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45992.538513194442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45992.538513194442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45992.538513194442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45992.538513194442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45992.538513194442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45992.538513194442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45992.538513194442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45992.538513194442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45992.538513194442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45992.538513194442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45992.538513194442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45992.538513194442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45992.538513194442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45992.538513194442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45992.538513194442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45992.538513194442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45992.538513194442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45992.538513194442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45992.538513194442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45992.538513194442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45992.538513194442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45992.538513194442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45992.538513194442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45992.538513194442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45992.538513194442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45992.538513194442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45992.538513194442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45992.538513194442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45992.538513194442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45992.538513194442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45992.538513194442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45992.538513194442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45992.538513194442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45992.538513194442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45992.538513194442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45992.538513194442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45992.538513194442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45992.538513194442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45992.538513194442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45992.538513194442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45992.538513194442</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167.53867523148074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8.1510942129607429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0.20262199074204545</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45992.538513194442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45992.538513194442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45992.538513194442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45992.538513194442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45992.538513194442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18322</v>
      </c>
      <c r="E11" s="99"/>
      <c r="F11" s="100"/>
      <c r="G11" s="101">
        <f ca="1">IFERROR(NOW()-F11,"-")</f>
        <v>45992.538513194442</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45992.538513194442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45992.538513194442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45992.538513194442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45992.538513194442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45992.538513194442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45992.538513194442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45992.538513194442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45992.538513194442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45992.538513194442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45992.538513194442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45992.538513194442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45992.538513194442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45992.538513194442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45992.538513194442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45992.538513194442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45992.538513194442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45992.538513194442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45992.538513194442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45992.538513194442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45992.538513194442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45992.538513194442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45992.538513194442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45992.538513194442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45992.538513194442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45992.538513194442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45992.538513194442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45992.538513194442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45992.538513194442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45992.538513194442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45992.538513194442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45992.538513194442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45992.538513194442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45992.538513194442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45992.538513194442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45992.538513194442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45992.538513194442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45992.538513194442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45992.538513194442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45992.538513194442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45992.538513194442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45992.538513194442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45992.538513194442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45992.538513194442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45992.538513194442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45992.538513194442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45992.538513194442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45992.538513194442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45992.538513194442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45992.538513194442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45992.538513194442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45992.538513194442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45992.538513194442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45992.538513194442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45992.538513194442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45992.538513194442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45992.538513194442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45992.538513194442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45992.538513194442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45992.538513194442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45992.538513194442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45992.538513194442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45992.538513194442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45992.538513194442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45992.538513194442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45992.538513194442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45992.538513194442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45992.538513194442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45992.538513194442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45992.538513194442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45992.538513194442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45992.538513194442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45992.538513194442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45992.538513194442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45992.538513194442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45992.538513194442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45992.538513194442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45992.538513194442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45992.538513194442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45992.538513194442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45992.538513194442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45992.538513194442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45992.538513194442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45992.538513194442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45992.538513194442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45992.538513194442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45992.538513194442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45992.538513194442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45992.538513194442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45992.538513194442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45992.538513194442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45992.538513194442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45992.538513194442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45992.538513194442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45992.538513194442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45992.538513194442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45992.538513194442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45992.538513194442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45992.538513194442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45992.538513194442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45992.538513194442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45992.538513194442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45992.538513194442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45992.538513194442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45992.538513194442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45992.538513194442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45992.538513194442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45992.538513194442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45992.538513194442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45992.538513194442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45992.538513194442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45992.538513194442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45992.538513194442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45992.538513194442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45992.538513194442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45992.538513194442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45992.538513194442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45992.538513194442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45992.538513194442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45992.538513194442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45992.538513194442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45992.538513194442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45992.538513194442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45992.538513194442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45992.538513194442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45992.538513194442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45992.538513194442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45992.538513194442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45992.538513194442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45992.538513194442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45992.538513194442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45992.538513194442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45992.538513194442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45992.538513194442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45992.538513194442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45992.538513194442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45992.538513194442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45992.538513194442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45992.538513194442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45992.538513194442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45992.538513194442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45992.538513194442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45992.538513194442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45992.538513194442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45992.538513194442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45992.538513194442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45992.538513194442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45992.538513194442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45992.538513194442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45992.538513194442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45992.538513194442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45992.538513194442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45992.538513194442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45992.538513194442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45992.538513194442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45992.538513194442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45992.538513194442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45992.538513194442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45992.538513194442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45992.538513194442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45992.538513194442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45992.538513194442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45992.538513194442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45992.538513194442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45992.538513194442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45992.538513194442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45992.538513194442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45992.538513194442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45992.538513194442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45992.538513194442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45992.538513194442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45992.538513194442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45992.538513194442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45992.538513194442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45992.538513194442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45992.538513194442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45992.538513194442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45992.538513194442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45992.538513194442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45992.538513194442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45992.538513194442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45992.538513194442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45992.538513194442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45992.538513194442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45992.538513194442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45992.538513194442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45992.538513194442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45992.538513194442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45992.538513194442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45992.538513194442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45992.538513194442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45992.538513194442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45992.538513194442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45992.538513194442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45992.538513194442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45992.538513194442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45992.538513194442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45992.538513194442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45992.538513194442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45992.538513194442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45992.538513194442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45992.538513194442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45992.538513194442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45992.538513194442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45992.538513194442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45992.538513194442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45992.538513194442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45992.538513194442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45992.538513194442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45992.538513194442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45992.538513194442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45992.538513194442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45992.538513194442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45992.538513194442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45992.538513194442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45992.538513194442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45992.538513194442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45992.538513194442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45992.538513194442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45992.538513194442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45992.538513194442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45992.538513194442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45992.538513194442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45992.538513194442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45992.538513194442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45992.538513194442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45992.538513194442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45992.538513194442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45992.538513194442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45992.538513194442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45992.538513194442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45992.538513194442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45992.538513194442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45992.538513194442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45992.538513194442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45992.538513194442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45992.538513194442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45992.538513194442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45992.538513194442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45992.538513194442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45992.538513194442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45992.538513194442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45992.538513194442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45992.538513194442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45992.538513194442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45992.538513194442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45992.538513194442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45992.538513194442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45992.538513194442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45992.538513194442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45992.538513194442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45992.538513194442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45992.538513194442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45992.538513194442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45992.538513194442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45992.538513194442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45992.538513194442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45992.538513194442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45992.538513194442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45992.538513194442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45992.538513194442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45992.538513194442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45992.538513194442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45992.538513194442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45992.538513194442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45992.538513194442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45992.538513194442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45992.538513194442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45992.538513194442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45992.538513194442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45992.538513194442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45992.538513194442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45992.538513194442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45992.538513194442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45992.538513194442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45992.538513194442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45992.538513194442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45992.538513194442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45992.538513194442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45992.538513194442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45992.538513194442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45992.538513194442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45992.538513194442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45992.538513194442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45992.538513194442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45992.538513194442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45992.538513194442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45992.538513194442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45992.538513194442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45992.538513194442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45992.538513194442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45992.538513194442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45992.538513194442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45992.538513194442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45992.538513194442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45992.538513194442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45992.538513194442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45992.538513194442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45992.538513194442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45992.538513194442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45992.538513194442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45992.538513194442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45992.538513194442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45992.538513194442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45992.538513194442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45992.538513194442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45992.538513194442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45992.538513194442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45992.538513194442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45992.538513194442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45992.538513194442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45992.538513194442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45992.538513194442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45992.538513194442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45992.538513194442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45992.538513194442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45992.538513194442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45992.538513194442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45992.538513194442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45992.538513194442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45992.538513194442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45992.538513194442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45992.538513194442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45992.538513194442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45992.538513194442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45992.538513194442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45992.538513194442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45992.538513194442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45992.538513194442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45992.538513194442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45992.538513194442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45992.538513194442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45992.538513194442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45992.538513194442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45992.538513194442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45992.538513194442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45992.538513194442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45992.538513194442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45992.538513194442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45992.538513194442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45992.538513194442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45992.538513194442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45992.538513194442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45992.538513194442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45992.538513194442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45992.538513194442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45992.538513194442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45992.538513194442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45992.538513194442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45992.538513194442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45992.538513194442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45992.538513194442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45992.538513194442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45992.538513194442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45992.538513194442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45992.538513194442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45992.538513194442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45992.538513194442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45992.538513194442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45992.538513194442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45992.538513194442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45992.538513194442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45992.538513194442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45992.538513194442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45992.538513194442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45992.538513194442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45992.538513194442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45992.538513194442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45992.538513194442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45992.538513194442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45992.538513194442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45992.538513194442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45992.538513194442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45992.538513194442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45992.538513194442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45992.538513194442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45992.538513194442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45992.538513194442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45992.538513194442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45992.538513194442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45992.538513194442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45992.538513194442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45992.538513194442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45992.538513194442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45992.538513194442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45992.538513194442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45992.538513194442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45992.538513194442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45992.538513194442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45992.538513194442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45992.538513194442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45992.538513194442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45992.538513194442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45992.538513194442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45992.538513194442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45992.538513194442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45992.538513194442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45992.538513194442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45992.538513194442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45992.538513194442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45992.538513194442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45992.538513194442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45992.538513194442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45992.538513194442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45992.538513194442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45992.538513194442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45992.538513194442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45992.538513194442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45992.538513194442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45992.538513194442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45992.538513194442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45992.538513194442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45992.538513194442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45992.538513194442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45992.538513194442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45992.538513194442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45992.538513194442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45992.538513194442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45992.538513194442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45992.538513194442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45992.538513194442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45992.538513194442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45992.538513194442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45992.538513194442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45992.538513194442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45992.538513194442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45992.538513194442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45992.538513194442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45992.538513194442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45992.538513194442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45992.538513194442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45992.538513194442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45992.538513194442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45992.538513194442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45992.538513194442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45992.538513194442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45992.538513194442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45992.538513194442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45992.538513194442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45992.538513194442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45992.538513194442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45992.538513194442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45992.538513194442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45992.538513194442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45992.538513194442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45992.538513194442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45992.538513194442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45992.538513194442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45992.538513194442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45992.538513194442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45992.538513194442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45992.538513194442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45992.538513194442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45992.538513194442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45992.538513194442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45992.538513194442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45992.538513194442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45992.538513194442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45992.538513194442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45992.538513194442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45992.538513194442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45992.538513194442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45992.538513194442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45992.538513194442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45992.538513194442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45992.538513194442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45992.538513194442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45992.538513194442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45992.538513194442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45992.538513194442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45992.538513194442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45992.538513194442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45992.538513194442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45992.538513194442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45992.538513194442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45992.538513194442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45992.538513194442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45992.538513194442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45992.538513194442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45992.538513194442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45992.538513194442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45992.538513194442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45992.538513194442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45992.538513194442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45992.538513194442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45992.538513194442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45992.538513194442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45992.538513194442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45992.538513194442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45992.538513194442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45992.538513194442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45992.538513194442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45992.538513194442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45992.538513194442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45992.538513194442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45992.538513194442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45992.538513194442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45992.538513194442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45992.538513194442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45992.538513194442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45992.538513194442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45992.538513194442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45992.538513194442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45992.538513194442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45992.538513194442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45992.538513194442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45992.538513194442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45992.538513194442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45992.538513194442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45992.538513194442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45992.538513194442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45992.538513194442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45992.538513194442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45992.538513194442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45992.538513194442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45992.538513194442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45992.538513194442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45992.538513194442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45992.538513194442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45992.538513194442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45992.538513194442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45992.538513194442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45992.538513194442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45992.538513194442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45992.538513194442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45992.538513194442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45992.538513194442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45992.538513194442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45992.538513194442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45992.538513194442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45992.538513194442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45992.538513194442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45992.538513194442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45992.538513194442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45992.538513194442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45992.538513194442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45992.538513194442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45992.538513194442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45992.538513194442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45992.538513194442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45992.538513194442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45992.538513194442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45992.538513194442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45992.538513194442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45992.538513194442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45992.538513194442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45992.538513194442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45992.538513194442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45992.538513194442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45992.538513194442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45992.538513194442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45992.538513194442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45992.538513194442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45992.538513194442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45992.538513194442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45992.538513194442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45992.538513194442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45992.538513194442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45992.538513194442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45992.538513194442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45992.538513194442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45992.538513194442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45992.538513194442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45992.538513194442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45992.538513194442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45992.538513194442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45992.538513194442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45992.538513194442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45992.538513194442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45992.538513194442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45992.538513194442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45992.538513194442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45992.538513194442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45992.538513194442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45992.538513194442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45992.538513194442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45992.538513194442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45992.538513194442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45992.538513194442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45992.538513194442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45992.538513194442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45992.538513194442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45992.538513194442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45992.538513194442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45992.538513194442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45992.538513194442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45992.538513194442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45992.538513194442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45992.538513194442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45992.538513194442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45992.538513194442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45992.538513194442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45992.538513194442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45992.538513194442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45992.538513194442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45992.538513194442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45992.538513194442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45992.538513194442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45992.538513194442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45992.538513194442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45992.538513194442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45992.538513194442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45992.538513194442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45992.538513194442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45992.538513194442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45992.538513194442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45992.538513194442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45992.538513194442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45992.538513194442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45992.538513194442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45992.538513194442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45992.538513194442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45992.538513194442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45992.538513194442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45992.538513194442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45992.538513194442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45992.538513194442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45992.538513194442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45992.538513194442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45992.538513194442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45992.538513194442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45992.538513194442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45992.538513194442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45992.538513194442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45992.538513194442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45992.538513194442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45992.538513194442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45992.538513194442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45992.538513194442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45992.538513194442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45992.538513194442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45992.538513194442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45992.538513194442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45992.538513194442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45992.538513194442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45992.538513194442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45992.538513194442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45992.538513194442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45992.538513194442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45992.538513194442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45992.538513194442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45992.538513194442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45992.538513194442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45992.538513194442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45992.538513194442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45992.538513194442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45992.538513194442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45992.538513194442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45992.538513194442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45992.538513194442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45992.538513194442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45992.538513194442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45992.538513194442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45992.538513194442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45992.538513194442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45992.538513194442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45992.538513194442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45992.538513194442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45992.538513194442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45992.538513194442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45992.538513194442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45992.538513194442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45992.538513194442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45992.538513194442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45992.538513194442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45992.538513194442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45992.538513194442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45992.538513194442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45992.538513194442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45992.538513194442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45992.538513194442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45992.538513194442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45992.538513194442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45992.538513194442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45992.538513194442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45992.538513194442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45992.538513194442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45992.538513194442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45992.538513194442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45992.538513194442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45992.538513194442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45992.538513194442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45992.538513194442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45992.538513194442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45992.538513194442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45992.538513194442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45992.538513194442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45992.538513194442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45992.538513194442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45992.538513194442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45992.538513194442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45992.538513194442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45992.538513194442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45992.538513194442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45992.538513194442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45992.538513194442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45992.538513194442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45992.538513194442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45992.538513194442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45992.538513194442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45992.538513194442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45992.538513194442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45992.538513194442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45992.538513194442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45992.538513194442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45992.538513194442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45992.538513194442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45992.538513194442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45992.538513194442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45992.538513194442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45992.538513194442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45992.538513194442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45992.538513194442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45992.538513194442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45992.538513194442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45992.538513194442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45992.538513194442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45992.538513194442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45992.538513194442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45992.538513194442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45992.538513194442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45992.538513194442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45992.538513194442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45992.538513194442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45992.538513194442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45992.538513194442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45992.538513194442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45992.538513194442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45992.538513194442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45992.538513194442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45992.538513194442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45992.538513194442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45992.538513194442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45992.538513194442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45992.538513194442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45992.538513194442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45992.538513194442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45992.538513194442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45992.538513194442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45992.538513194442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45992.538513194442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45992.538513194442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45992.538513194442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45992.538513194442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45992.538513194442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45992.538513194442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45992.538513194442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45992.538513194442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45992.538513194442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45992.538513194442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45992.538513194442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45992.538513194442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45992.538513194442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45992.538513194442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45992.538513194442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45992.538513194442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45992.538513194442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45992.538513194442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45992.538513194442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45992.538513194442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45992.538513194442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45992.538513194442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45992.538513194442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45992.538513194442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45992.538513194442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45992.538513194442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45992.538513194442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45992.538513194442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45992.538513194442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45992.538513194442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45992.538513194442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45992.538513194442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45992.538513194442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45992.538513194442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45992.538513194442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45992.538513194442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45992.538513194442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45992.538513194442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45992.538513194442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45992.538513194442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45992.538513194442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45992.538513194442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45992.538513194442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45992.538513194442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45992.538513194442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45992.538513194442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45992.538513194442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45992.538513194442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45992.538513194442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45992.538513194442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45992.538513194442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45992.538513194442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45992.538513194442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45992.538513194442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45992.538513194442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45992.538513194442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45992.538513194442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45992.538513194442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45992.538513194442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45992.538513194442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45992.538513194442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45992.538513194442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45992.538513194442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45992.538513194442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45992.538513194442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45992.538513194442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45992.538513194442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45992.538513194442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45992.538513194442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45992.538513194442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45992.538513194442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45992.538513194442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45992.538513194442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45992.538513194442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45992.538513194442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45992.538513194442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45992.538513194442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45992.538513194442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45992.538513194442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45992.538513194442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45992.538513194442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45992.538513194442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45992.538513194442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45992.538513194442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45992.538513194442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45992.538513194442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45992.538513194442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45992.538513194442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45992.538513194442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45992.538513194442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45992.538513194442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45992.538513194442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45992.538513194442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45992.538513194442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45992.538513194442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45992.538513194442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45992.538513194442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45992.538513194442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45992.538513194442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45992.538513194442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45992.538513194442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45992.538513194442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45992.538513194442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45992.538513194442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45992.538513194442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45992.538513194442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45992.538513194442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45992.538513194442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45992.538513194442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45992.538513194442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45992.538513194442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45992.538513194442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45992.538513194442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45992.538513194442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45992.538513194442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45992.538513194442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45992.538513194442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45992.538513194442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45992.538513194442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45992.538513194442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45992.538513194442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45992.538513194442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45992.538513194442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45992.538513194442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45992.538513194442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45992.538513194442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45992.538513194442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45992.538513194442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45992.538513194442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45992.538513194442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45992.538513194442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45992.538513194442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45992.538513194442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45992.538513194442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45992.538513194442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45992.538513194442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45992.538513194442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45992.538513194442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45992.538513194442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45992.538513194442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45992.538513194442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45992.538513194442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45992.538513194442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45992.538513194442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45992.538513194442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45992.538513194442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45992.538513194442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45992.538513194442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45992.538513194442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45992.538513194442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45992.538513194442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45992.538513194442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45992.538513194442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45992.538513194442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45992.538513194442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45992.538513194442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45992.538513194442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45992.538513194442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45992.538513194442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45992.538513194442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45992.538513194442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45992.538513194442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45992.538513194442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45992.538513194442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45992.538513194442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45992.538513194442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45992.538513194442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45992.538513194442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45992.538513194442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45992.538513194442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45992.538513194442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45992.538513194442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45992.538513194442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45992.538513194442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45992.538513194442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45992.538513194442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45992.538513194442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45992.538513194442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45992.538513194442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45992.538513194442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45992.538513194442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45992.538513194442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45992.538513194442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45992.538513194442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45992.538513194442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45992.538513194442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45992.538513194442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45992.538513194442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45992.538513194442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45992.538513194442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45992.538513194442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45992.538513194442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45992.538513194442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45992.538513194442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45992.538513194442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45992.538513194442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45992.538513194442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45992.538513194442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45992.538513194442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45992.538513194442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45992.538513194442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45992.538513194442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45992.538513194442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45992.538513194442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45992.538513194442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45992.538513194442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45992.538513194442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45992.538513194442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45992.538513194442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45992.538513194442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45992.538513194442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45992.538513194442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45992.538513194442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45992.538513194442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45992.538513194442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45992.538513194442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45992.538513194442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45992.538513194442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45992.538513194442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45992.538513194442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45992.538513194442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45992.538513194442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45992.538513194442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45992.538513194442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45992.538513194442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45992.538513194442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45992.538513194442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45992.538513194442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45992.538513194442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45992.538513194442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45992.538513194442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45992.538513194442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45992.538513194442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45992.538513194442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45992.538513194442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45992.538513194442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45992.538513194442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45992.538513194442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45992.538513194442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45992.538513194442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45992.538513194442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45992.538513194442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45992.538513194442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45992.538513194442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45992.538513194442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45992.538513194442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45992.538513194442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45992.538513194442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45992.538513194442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289.05779560184601</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45992.538513194442</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45992.538513194442</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4.1950694445404224E-2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45992.538513194442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45992.538513194442</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45992.538513194442</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45992.538513194442</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45992.538513194442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45992.538513194442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45992.538513194442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45992.538513194442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45992.538513194442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45992.538513194442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45992.538513194442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45992.538513194442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45992.538513194442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45992.538513194442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45992.538513194442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45992.538513194442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45992.538513194442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45992.538513194442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45992.538513194442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45992.538513194442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45992.538513194442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45992.538513194442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45992.538513194442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45992.538513194442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45992.538513194442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45992.538513194442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45992.538513194442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45992.538513194442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45992.538513194442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45992.538513194442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45992.538513194442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45992.538513194442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45992.538513194442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45992.538513194442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45992.538513194442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45992.538513194442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45992.538513194442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45992.538513194442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45992.538513194442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45992.538513194442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45992.538513194442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45992.538513194442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45992.538513194442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45992.538513194442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45992.538513194442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45992.538513194442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45992.538513194442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45992.538513194442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45992.538513194442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45992.538513194442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45992.538513194442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45992.538513194442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45992.538513194442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45992.538513194442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45992.538513194442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45992.538513194442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45992.538513194442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45992.538513194442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45992.538513194442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45992.538513194442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45992.538513194442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45992.538513194442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45992.538513194442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45992.538513194442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45992.538513194442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45992.538513194442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45992.538513194442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45992.538513194442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45992.538513194442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45992.538513194442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45992.538513194442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45992.538513194442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45992.538513194442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45992.538513194442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45992.538513194442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45992.538513194442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45992.538513194442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45992.538513194442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45992.538513194442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45992.538513194442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45992.538513194442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45992.538513194442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45992.538513194442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45992.538513194442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45992.538513194442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45992.538513194442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45992.538513194442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45992.538513194442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45992.538513194442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45992.538513194442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45992.538513194442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45992.538513194442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45992.538513194442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45992.538513194442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45992.538513194442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45992.538513194442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45992.538513194442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45992.538513194442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45992.538513194442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45992.538513194442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45992.538513194442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45992.538513194442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45992.538513194442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45992.538513194442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45992.538513194442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45992.538513194442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45992.538513194442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45992.538513194442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45992.538513194442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45992.538513194442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45992.538513194442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45992.538513194442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45992.538513194442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45992.538513194442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45992.538513194442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45992.538513194442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45992.538513194442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45992.538513194442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45992.538513194442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45992.538513194442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45992.538513194442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45992.538513194442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45992.538513194442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45992.538513194442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45992.538513194442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45992.538513194442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45992.538513194442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45992.538513194442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45992.538513194442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45992.538513194442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45992.538513194442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45992.538513194442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45992.538513194442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45992.538513194442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45992.538513194442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45992.538513194442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45992.538513194442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45992.538513194442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45992.538513194442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45992.538513194442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45992.538513194442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45992.538513194442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45992.538513194442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45992.538513194442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45992.538513194442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45992.538513194442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45992.538513194442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45992.538513194442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45992.538513194442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45992.538513194442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45992.538513194442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45992.538513194442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45992.538513194442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45992.538513194442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45992.538513194442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45992.538513194442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45992.538513194442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45992.538513194442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45992.538513194442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45992.538513194442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45992.538513194442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45992.538513194442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45992.538513194442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45992.538513194442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45992.538513194442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45992.538513194442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45992.538513194442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45992.538513194442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45992.538513194442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45992.538513194442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45992.538513194442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45992.538513194442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45992.538513194442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45992.538513194442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45992.538513194442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45992.538513194442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45992.538513194442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45992.538513194442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45992.538513194442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45992.538513194442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45992.538513194442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45992.538513194442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45992.538513194442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45992.538513194442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45992.538513194442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45992.538513194442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45992.538513194442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45992.538513194442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45992.538513194442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45992.538513194442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45992.538513194442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45992.538513194442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45992.538513194442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45992.538513194442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45992.538513194442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45992.538513194442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45992.538513194442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45992.538513194442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45992.538513194442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45992.538513194442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45992.538513194442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45992.538513194442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45992.538513194442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45992.538513194442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45992.538513194442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45992.538513194442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45992.538513194442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45992.538513194442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45992.538513194442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45992.538513194442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45992.538513194442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45992.538513194442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45992.538513194442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45992.538513194442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45992.538513194442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45992.538513194442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45992.538513194442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45992.538513194442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45992.538513194442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45992.538513194442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45992.538513194442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45992.538513194442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45992.538513194442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45992.538513194442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45992.538513194442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45992.538513194442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45992.538513194442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45992.538513194442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45992.538513194442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45992.538513194442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45992.538513194442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45992.538513194442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45992.538513194442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45992.538513194442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45992.538513194442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45992.538513194442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45992.538513194442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45992.538513194442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45992.538513194442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45992.538513194442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45992.538513194442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45992.538513194442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45992.538513194442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45992.538513194442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45992.538513194442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45992.538513194442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45992.538513194442</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100.70645300925389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66.349635879625566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43.877402083329798</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11.165214583328634</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106" t="s">
        <v>32416</v>
      </c>
      <c r="E6" s="37" t="s">
        <v>39106</v>
      </c>
      <c r="F6" s="38"/>
      <c r="G6" s="135">
        <f ca="1">IFERROR(NOW()-F6,"")</f>
        <v>45992.538513194442</v>
      </c>
      <c r="H6" s="38">
        <v>45992.519479166665</v>
      </c>
      <c r="I6" s="37" t="str">
        <f>IFERROR(VLOOKUP(D6,DB!A:F,6,0),"")</f>
        <v>Generator-SG</v>
      </c>
      <c r="J6" s="37" t="str">
        <f>IFERROR(VLOOKUP(D6,DB!A:G,7,0),"")</f>
        <v>Dead</v>
      </c>
      <c r="K6" s="37"/>
      <c r="L6" s="37" t="str">
        <f>IFERROR(VLOOKUP(D6,DB!A:I,9,0),"")</f>
        <v>Latis</v>
      </c>
    </row>
    <row r="7" spans="1:13">
      <c r="A7" s="37"/>
      <c r="B7" s="37" t="str">
        <f>IFERROR(VLOOKUP(D7,DB!A:K,11,0),"")</f>
        <v/>
      </c>
      <c r="C7" s="37"/>
      <c r="D7" s="154"/>
      <c r="E7" s="37"/>
      <c r="F7" s="38"/>
      <c r="G7" s="135">
        <f ca="1">IFERROR(NOW()-F7,"")</f>
        <v>45992.538513194442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45992.538513194442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45992.538513194442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45992.538513194442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45992.538513194442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45992.538513194442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45992.538513194442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45992.538513194442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45992.538513194442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45992.538513194442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45992.538513194442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45992.538513194442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45992.538513194442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45992.538513194442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45992.538513194442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45992.538513194442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45992.538513194442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45992.538513194442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45992.538513194442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45992.538513194442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45992.538513194442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45992.538513194442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45992.538513194442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45992.538513194442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45992.538513194442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45992.538513194442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45992.538513194442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45992.538513194442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45992.538513194442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45992.538513194442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45992.538513194442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45992.538513194442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45992.538513194442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45992.538513194442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45992.538513194442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45992.538513194442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45992.538513194442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45992.538513194442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45992.538513194442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45992.538513194442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45992.538513194442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45992.538513194442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45992.538513194442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45992.538513194442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45992.538513194442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45992.538513194442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45992.538513194442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45992.538513194442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45992.538513194442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45992.538513194442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45992.538513194442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45992.538513194442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45992.538513194442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45992.538513194442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45992.538513194442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45992.538513194442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45992.538513194442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45992.538513194442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45992.538513194442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45992.538513194442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45992.538513194442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45992.538513194442</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45992.538513194442</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8"/>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33791</v>
      </c>
      <c r="E2" s="142" t="s">
        <v>39187</v>
      </c>
      <c r="F2" s="121">
        <v>45992.473194444443</v>
      </c>
      <c r="G2" s="72">
        <f ca="1">IFERROR(NOW()-F2,"-")</f>
        <v>6.5318749999278225E-2</v>
      </c>
      <c r="H2" s="121">
        <v>45992.473194444443</v>
      </c>
      <c r="I2" s="119" t="str">
        <f>IFERROR(VLOOKUP(D2,DB!A:F,6,0),"")</f>
        <v>SCECO</v>
      </c>
      <c r="J2" s="119" t="str">
        <f>IFERROR(VLOOKUP(D2,DB!A:G,7,0),"")</f>
        <v>Vandalized</v>
      </c>
      <c r="K2" s="122" t="s">
        <v>39214</v>
      </c>
      <c r="L2" s="137" t="str">
        <f>IFERROR(VLOOKUP(D2,DB!A:I,9,0),"")</f>
        <v>Latis</v>
      </c>
    </row>
    <row r="3" spans="1:16382" ht="31.5" customHeight="1">
      <c r="A3" s="118"/>
      <c r="B3" s="119" t="str">
        <f>IFERROR(VLOOKUP(D3,DB!A:K,11,0),"")</f>
        <v/>
      </c>
      <c r="C3" s="120"/>
      <c r="D3" s="119"/>
      <c r="E3" s="142"/>
      <c r="F3" s="121"/>
      <c r="G3" s="72">
        <f ca="1">IFERROR(NOW()-F3,"-")</f>
        <v>45992.538513194442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45992.538513194442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45992.538513194442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45992.538513194442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45992.538513194442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45992.538513194442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45992.538513194442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45992.538513194442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45992.538513194442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45992.538513194442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45992.538513194442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45992.538513194442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45992.538513194442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45992.538513194442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45992.538513194442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45992.538513194442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45992.538513194442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45992.538513194442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45992.538513194442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45992.538513194442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45992.538513194442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45992.538513194442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45992.538513194442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45992.538513194442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45992.538513194442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45992.538513194442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45992.538513194442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45992.538513194442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45992.538513194442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45992.538513194442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45992.538513194442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45992.538513194442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45992.538513194442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45992.538513194442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45992.538513194442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45992.538513194442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45992.538513194442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45992.538513194442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45992.538513194442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45992.538513194442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45992.538513194442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45992.538513194442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45992.538513194442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45992.538513194442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45992.538513194442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45992.538513194442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45992.538513194442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45992.538513194442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45992.538513194442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45992.538513194442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45992.538513194442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45992.538513194442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45992.538513194442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45992.538513194442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45992.538513194442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45992.538513194442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45992.538513194442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45992.538513194442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45992.538513194442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45992.538513194442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45992.538513194442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45992.538513194442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45992.538513194442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45992.538513194442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45992.538513194442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45992.538513194442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45992.538513194442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45992.538513194442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45992.538513194442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45992.538513194442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45992.538513194442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45992.538513194442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45992.538513194442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45992.538513194442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45992.538513194442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45992.538513194442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45992.538513194442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45992.538513194442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45992.538513194442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45992.538513194442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45992.538513194442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45992.538513194442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45992.538513194442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45992.538513194442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45992.538513194442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45992.538513194442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45992.538513194442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45992.538513194442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45992.538513194442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45992.538513194442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45992.538513194442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45992.538513194442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45992.538513194442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45992.538513194442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45992.538513194442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45992.538513194442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45992.538513194442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45992.538513194442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45992.538513194442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45992.538513194442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45992.538513194442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45992.538513194442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45992.538513194442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45992.538513194442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45992.538513194442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45992.538513194442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45992.538513194442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45992.538513194442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45992.538513194442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45992.538513194442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45992.538513194442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45992.538513194442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45992.538513194442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45992.538513194442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45992.538513194442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45992.538513194442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45992.538513194442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45992.538513194442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45992.538513194442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45992.538513194442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45992.538513194442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45992.538513194442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45992.538513194442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45992.538513194442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45992.538513194442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45992.538513194442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45992.538513194442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45992.538513194442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45992.538513194442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45992.538513194442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45992.538513194442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45992.538513194442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45992.538513194442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45992.538513194442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45992.538513194442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45992.538513194442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45992.538513194442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45992.538513194442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45992.538513194442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45992.538513194442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45992.538513194442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45992.538513194442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45992.538513194442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45992.538513194442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45992.538513194442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45992.538513194442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45992.538513194442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45992.538513194442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45992.538513194442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45992.538513194442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45992.538513194442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45992.538513194442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45992.538513194442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45992.538513194442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45992.538513194442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45992.538513194442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45992.538513194442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45992.538513194442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45992.538513194442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45992.538513194442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45992.538513194442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45992.538513194442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45992.538513194442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45992.538513194442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45992.538513194442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45992.538513194442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45992.538513194442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45992.538513194442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45992.538513194442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45992.538513194442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45992.538513194442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45992.538513194442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45992.538513194442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45992.538513194442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45992.538513194442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45992.538513194442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45992.538513194442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45992.538513194442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45992.538513194442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45992.538513194442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45992.538513194442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45992.538513194442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45992.538513194442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45992.538513194442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45992.538513194442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45992.538513194442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45992.538513194442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45992.538513194442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45992.538513194442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45992.538513194442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45992.538513194442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45992.538513194442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45992.538513194442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45992.538513194442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45992.538513194442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45992.538513194442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45992.538513194442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45992.538513194442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45992.538513194442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45992.538513194442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45992.538513194442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45992.538513194442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45992.538513194442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45992.538513194442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45992.538513194442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45992.538513194442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45992.538513194442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45992.538513194442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45992.538513194442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45992.538513194442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45992.538513194442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45992.538513194442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45992.538513194442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45992.538513194442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45992.538513194442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45992.538513194442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45992.538513194442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45992.538513194442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45992.538513194442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45992.538513194442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45992.538513194442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45992.538513194442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45992.538513194442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45992.538513194442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45992.538513194442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45992.538513194442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45992.538513194442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45992.538513194442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45992.538513194442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45992.538513194442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45992.538513194442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45992.538513194442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45992.538513194442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45992.538513194442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45992.538513194442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45992.538513194442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45992.538513194442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45992.538513194442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45992.538513194442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45992.538513194442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45992.538513194442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45992.538513194442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45992.538513194442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45992.538513194442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45992.538513194442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45992.538513194442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45992.538513194442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45992.538513194442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45992.538513194442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45992.538513194442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45992.538513194442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45992.538513194442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45992.538513194442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45992.538513194442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45992.538513194442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45992.538513194442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45992.538513194442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45992.538513194442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45992.538513194442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45992.538513194442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45992.538513194442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45992.538513194442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45992.538513194442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45992.538513194442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45992.538513194442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45992.538513194442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45992.538513194442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45992.538513194442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45992.538513194442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45992.538513194442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45992.538513194442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45992.538513194442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45992.538513194442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45992.538513194442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45992.538513194442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45992.538513194442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45992.538513194442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45992.538513194442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45992.538513194442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45992.538513194442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45992.538513194442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45992.538513194442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45992.538513194442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45992.538513194442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45992.538513194442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45992.538513194442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45992.538513194442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45992.538513194442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45992.538513194442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45992.538513194442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45992.538513194442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45992.538513194442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45992.538513194442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45992.538513194442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45992.538513194442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45992.538513194442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45992.538513194442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45992.538513194442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45992.538513194442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45992.538513194442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45992.538513194442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45992.538513194442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45992.538513194442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45992.538513194442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45992.538513194442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45992.538513194442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45992.538513194442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45992.538513194442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45992.538513194442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45992.538513194442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45992.538513194442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45992.538513194442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45992.538513194442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45992.538513194442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45992.538513194442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45992.538513194442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45992.538513194442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45992.538513194442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45992.538513194442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45992.538513194442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45992.538513194442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45992.538513194442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45992.538513194442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45992.538513194442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45992.538513194442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45992.538513194442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45992.538513194442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45992.538513194442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45992.538513194442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45992.538513194442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45992.538513194442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45992.538513194442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45992.538513194442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45992.538513194442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45992.538513194442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45992.538513194442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45992.538513194442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45992.538513194442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45992.538513194442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45992.538513194442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45992.538513194442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45992.538513194442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45992.538513194442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45992.538513194442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45992.538513194442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45992.538513194442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45992.538513194442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45992.538513194442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45992.538513194442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45992.538513194442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45992.538513194442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45992.538513194442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45992.538513194442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45992.538513194442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45992.538513194442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45992.538513194442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45992.538513194442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45992.538513194442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45992.538513194442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45992.538513194442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45992.538513194442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45992.538513194442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45992.538513194442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45992.538513194442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45992.538513194442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45992.538513194442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45992.538513194442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45992.538513194442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45992.538513194442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45992.538513194442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45992.538513194442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45992.538513194442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45992.538513194442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45992.538513194442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45992.538513194442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45992.538513194442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45992.538513194442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45992.538513194442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45992.538513194442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45992.538513194442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45992.538513194442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45992.538513194442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45992.538513194442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45992.538513194442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45992.538513194442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45992.538513194442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45992.538513194442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45992.538513194442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45992.538513194442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45992.538513194442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45992.538513194442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45992.538513194442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45992.538513194442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45992.538513194442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45992.538513194442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45992.538513194442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45992.538513194442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45992.538513194442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45992.538513194442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45992.538513194442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45992.538513194442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45992.538513194442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45992.538513194442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45992.538513194442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45992.538513194442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45992.538513194442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45992.538513194442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45992.538513194442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45992.538513194442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45992.538513194442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45992.538513194442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45992.538513194442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45992.538513194442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45992.538513194442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45992.538513194442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45992.538513194442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45992.538513194442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45992.538513194442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45992.538513194442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45992.538513194442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45992.538513194442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45992.538513194442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45992.538513194442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45992.538513194442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45992.538513194442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45992.538513194442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45992.538513194442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45992.538513194442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45992.538513194442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45992.538513194442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45992.538513194442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45992.538513194442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45992.538513194442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45992.538513194442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45992.538513194442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45992.538513194442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45992.538513194442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45992.538513194442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45992.538513194442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45992.538513194442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45992.538513194442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45992.538513194442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45992.538513194442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45992.538513194442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45992.538513194442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45992.538513194442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45992.538513194442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45992.538513194442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45992.538513194442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45992.538513194442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45992.538513194442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45992.538513194442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45992.538513194442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45992.538513194442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45992.538513194442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45992.538513194442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45992.538513194442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45992.538513194442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45992.538513194442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45992.538513194442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45992.538513194442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45992.538513194442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45992.538513194442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45992.538513194442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45992.538513194442</v>
      </c>
      <c r="H467" s="121"/>
      <c r="I467" s="119" t="str">
        <f>IFERROR(VLOOKUP(D467,DB!A:F,6,0),"")</f>
        <v/>
      </c>
      <c r="J467" s="119" t="str">
        <f>IFERROR(VLOOKUP(D467,DB!A:G,7,0),"")</f>
        <v/>
      </c>
      <c r="K467" s="122"/>
      <c r="L467" s="137" t="str">
        <f>IFERROR(VLOOKUP(D467,DB!A:I,9,0),"")</f>
        <v/>
      </c>
    </row>
    <row r="468" spans="1:12" ht="31.5" customHeight="1">
      <c r="A468" s="143"/>
      <c r="B468" s="144" t="str">
        <f>IFERROR(VLOOKUP(D468,DB!A:K,11,0),"")</f>
        <v/>
      </c>
      <c r="C468" s="145"/>
      <c r="D468" s="144"/>
      <c r="E468" s="142"/>
      <c r="F468" s="146"/>
      <c r="G468" s="147">
        <f ca="1">IFERROR(NOW()-F468,"-")</f>
        <v>45992.538513194442</v>
      </c>
      <c r="H468" s="146"/>
      <c r="I468" s="144" t="str">
        <f>IFERROR(VLOOKUP(D468,DB!A:F,6,0),"")</f>
        <v/>
      </c>
      <c r="J468" s="144" t="str">
        <f>IFERROR(VLOOKUP(D468,DB!A:G,7,0),"")</f>
        <v/>
      </c>
      <c r="K468" s="148"/>
      <c r="L468" s="149" t="str">
        <f>IFERROR(VLOOKUP(D468,DB!A:I,9,0),"")</f>
        <v/>
      </c>
    </row>
  </sheetData>
  <dataValidations count="2">
    <dataValidation allowBlank="1" showInputMessage="1" showErrorMessage="1" sqref="E1" xr:uid="{9E1BC488-8814-4F8A-8DBE-742B3278AB71}"/>
    <dataValidation type="list" allowBlank="1" showInputMessage="1" showErrorMessage="1" sqref="E2:E4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